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Отчет полугодие_2026 19 08 2026\"/>
    </mc:Choice>
  </mc:AlternateContent>
  <xr:revisionPtr revIDLastSave="0" documentId="13_ncr:1_{BF421F4D-2B7F-4904-BD78-83CF84560971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источники" sheetId="6" r:id="rId1"/>
  </sheets>
  <definedNames>
    <definedName name="_xlnm.Print_Area" localSheetId="0">источники!$A$1:$E$23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6" l="1"/>
  <c r="I19" i="6"/>
  <c r="I15" i="6"/>
  <c r="I9" i="6" s="1"/>
  <c r="I12" i="6"/>
  <c r="H12" i="6"/>
  <c r="D15" i="6"/>
  <c r="C14" i="6"/>
  <c r="C15" i="6" l="1"/>
  <c r="E15" i="6" s="1"/>
  <c r="C16" i="6" l="1"/>
  <c r="D13" i="6"/>
  <c r="C13" i="6"/>
  <c r="C12" i="6" l="1"/>
  <c r="D16" i="6"/>
  <c r="D12" i="6" s="1"/>
  <c r="G12" i="6" s="1"/>
  <c r="E12" i="6" l="1"/>
  <c r="E17" i="6"/>
  <c r="E16" i="6" l="1"/>
  <c r="E14" i="6"/>
</calcChain>
</file>

<file path=xl/sharedStrings.xml><?xml version="1.0" encoding="utf-8"?>
<sst xmlns="http://schemas.openxmlformats.org/spreadsheetml/2006/main" count="32" uniqueCount="32">
  <si>
    <t>Исполнено</t>
  </si>
  <si>
    <t>ОТЧЕТ</t>
  </si>
  <si>
    <t>Бюджетные кредиты от других бюджетов бюджетной системы Российской Федерации</t>
  </si>
  <si>
    <t>Кредиты кредитных организаций в валюте Российской Федерации</t>
  </si>
  <si>
    <t>Наименование</t>
  </si>
  <si>
    <t>Код классификации источников</t>
  </si>
  <si>
    <t xml:space="preserve">Утверждено </t>
  </si>
  <si>
    <t>%</t>
  </si>
  <si>
    <t>01 02 00 00 00 0000 000</t>
  </si>
  <si>
    <t>01 02 00 00 04 0000 710</t>
  </si>
  <si>
    <t>01 03 00 00 00 0000 000</t>
  </si>
  <si>
    <t>01 05 00 00 00 0000 000</t>
  </si>
  <si>
    <t>Источники финансирования дефицита бюджета ЗАТО Северск</t>
  </si>
  <si>
    <t>(тыс. руб.)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</si>
  <si>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</si>
  <si>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01 06 10 02 04 0000 550</t>
  </si>
  <si>
    <t>Изменение остатков средств на счетах по учету средств бюджетов</t>
  </si>
  <si>
    <t>Привлечение городскими округами кредитов от кредитных организаций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</si>
  <si>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финансирования дефицита бюджета ЗАТО Северск</t>
  </si>
  <si>
    <t>01 03 01 00 04 1000 810</t>
  </si>
  <si>
    <t>77 39 14</t>
  </si>
  <si>
    <t>Погашение городскими округами кредитов от кредитных организаций в валюте Российской Федерации</t>
  </si>
  <si>
    <t>01 02 00 00 04 0000 810</t>
  </si>
  <si>
    <t>01 03 01 00 04 2900 810</t>
  </si>
  <si>
    <t>Процент исполне-ния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</si>
  <si>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"Городской округ закрытое административно-территориальное образование Северск Томской области" в виде обязательств по кредитам, полученным по состоянию на 01.01.2022 и подлежащим погашению в марте-декабре 2022 года муниципальным образованием "Городской округ закрытое административно-территориальное образование Северск Томской области" от кредитных организаций, предоставляемых в 2022 году</t>
  </si>
  <si>
    <t xml:space="preserve"> об источниках финансирования дефицита бюджета ЗАТО Северск за полугодие 2026 года</t>
  </si>
  <si>
    <t>Петухова Ирина Валерьевна</t>
  </si>
  <si>
    <t xml:space="preserve">             Администрации ЗАТО Северск</t>
  </si>
  <si>
    <t xml:space="preserve">             постановлением</t>
  </si>
  <si>
    <t xml:space="preserve">             УТВЕРЖДЕН</t>
  </si>
  <si>
    <t xml:space="preserve">             от _______________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</si>
</sst>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р_.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4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/>
    <xf numFmtId="0" fontId="2" fillId="0" borderId="0" xfId="0" applyFont="1" applyAlignment="1">
      <alignment horizontal="right"/>
    </xf>
    <xf numFmtId="0" fontId="2" fillId="0" borderId="0" xfId="0" applyFont="1" applyBorder="1"/>
    <xf numFmtId="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6" fillId="0" borderId="0" xfId="0" applyNumberFormat="1" applyFont="1" applyAlignment="1">
      <alignment vertical="top"/>
    </xf>
    <xf numFmtId="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vertical="center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165" fontId="2" fillId="0" borderId="0" xfId="0" applyNumberFormat="1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38"/>
  <sheetViews>
    <sheetView showZeros="0" tabSelected="1" view="pageBreakPreview" zoomScale="90" zoomScaleNormal="100" zoomScaleSheetLayoutView="90" workbookViewId="0">
      <selection activeCell="B3" sqref="B3"/>
    </sheetView>
  </sheetViews>
  <sheetFormatPr defaultColWidth="9.140625" defaultRowHeight="15.75" x14ac:dyDescent="0.2"/>
  <cols>
    <col min="1" max="1" width="51.28515625" style="18" customWidth="1"/>
    <col min="2" max="2" width="26.7109375" style="33" bestFit="1" customWidth="1"/>
    <col min="3" max="3" width="13.140625" style="1" bestFit="1" customWidth="1"/>
    <col min="4" max="4" width="13.140625" style="3" bestFit="1" customWidth="1"/>
    <col min="5" max="5" width="11.85546875" style="1" customWidth="1"/>
    <col min="6" max="6" width="9.5703125" style="1" bestFit="1" customWidth="1"/>
    <col min="7" max="7" width="9.140625" style="1"/>
    <col min="8" max="8" width="16.85546875" style="39" bestFit="1" customWidth="1"/>
    <col min="9" max="9" width="13.140625" style="1" bestFit="1" customWidth="1"/>
    <col min="10" max="16384" width="9.140625" style="1"/>
  </cols>
  <sheetData>
    <row r="1" spans="1:9" x14ac:dyDescent="0.2">
      <c r="B1" s="29"/>
      <c r="C1" s="6" t="s">
        <v>30</v>
      </c>
    </row>
    <row r="2" spans="1:9" ht="26.25" customHeight="1" x14ac:dyDescent="0.25">
      <c r="B2" s="30"/>
      <c r="C2" s="7" t="s">
        <v>29</v>
      </c>
    </row>
    <row r="3" spans="1:9" ht="15.6" customHeight="1" x14ac:dyDescent="0.2">
      <c r="B3" s="29"/>
      <c r="C3" s="6" t="s">
        <v>28</v>
      </c>
    </row>
    <row r="4" spans="1:9" x14ac:dyDescent="0.2">
      <c r="B4" s="29"/>
      <c r="C4" s="6" t="s">
        <v>31</v>
      </c>
    </row>
    <row r="5" spans="1:9" ht="11.25" customHeight="1" x14ac:dyDescent="0.2">
      <c r="B5" s="41"/>
      <c r="C5" s="41"/>
      <c r="D5" s="41"/>
    </row>
    <row r="6" spans="1:9" ht="17.25" customHeight="1" x14ac:dyDescent="0.25">
      <c r="A6" s="43" t="s">
        <v>1</v>
      </c>
      <c r="B6" s="43"/>
      <c r="C6" s="43"/>
      <c r="D6" s="43"/>
      <c r="E6" s="43"/>
    </row>
    <row r="7" spans="1:9" ht="21.75" customHeight="1" x14ac:dyDescent="0.2">
      <c r="A7" s="44" t="s">
        <v>26</v>
      </c>
      <c r="B7" s="44"/>
      <c r="C7" s="44"/>
      <c r="D7" s="44"/>
      <c r="E7" s="44"/>
    </row>
    <row r="8" spans="1:9" ht="13.5" customHeight="1" x14ac:dyDescent="0.25">
      <c r="A8" s="19"/>
      <c r="B8" s="31"/>
      <c r="C8" s="9"/>
      <c r="D8" s="8"/>
    </row>
    <row r="9" spans="1:9" ht="45" customHeight="1" x14ac:dyDescent="0.2">
      <c r="A9" s="42" t="s">
        <v>4</v>
      </c>
      <c r="B9" s="42" t="s">
        <v>5</v>
      </c>
      <c r="C9" s="35" t="s">
        <v>6</v>
      </c>
      <c r="D9" s="17" t="s">
        <v>0</v>
      </c>
      <c r="E9" s="35" t="s">
        <v>24</v>
      </c>
      <c r="F9" s="4"/>
      <c r="G9" s="5"/>
      <c r="I9" s="1">
        <f>I15+I19+I20</f>
        <v>322558.29881999851</v>
      </c>
    </row>
    <row r="10" spans="1:9" s="11" customFormat="1" ht="15.6" customHeight="1" x14ac:dyDescent="0.2">
      <c r="A10" s="42"/>
      <c r="B10" s="42"/>
      <c r="C10" s="42" t="s">
        <v>13</v>
      </c>
      <c r="D10" s="42"/>
      <c r="E10" s="35" t="s">
        <v>7</v>
      </c>
      <c r="H10" s="10"/>
    </row>
    <row r="11" spans="1:9" s="11" customFormat="1" ht="21" hidden="1" customHeight="1" x14ac:dyDescent="0.25">
      <c r="A11" s="16">
        <v>1</v>
      </c>
      <c r="B11" s="13">
        <v>2</v>
      </c>
      <c r="C11" s="13">
        <v>3</v>
      </c>
      <c r="D11" s="14">
        <v>4</v>
      </c>
      <c r="E11" s="13">
        <v>5</v>
      </c>
      <c r="H11" s="10"/>
    </row>
    <row r="12" spans="1:9" s="11" customFormat="1" ht="31.5" x14ac:dyDescent="0.25">
      <c r="A12" s="20" t="s">
        <v>12</v>
      </c>
      <c r="B12" s="15"/>
      <c r="C12" s="25">
        <f>C13+C20+C16</f>
        <v>112032.70999999992</v>
      </c>
      <c r="D12" s="25">
        <f>D13+D20+D19+D16</f>
        <v>322558.30000000005</v>
      </c>
      <c r="E12" s="24">
        <f>D12/C12*100</f>
        <v>287.91439571532305</v>
      </c>
      <c r="F12" s="11">
        <v>322558.3</v>
      </c>
      <c r="G12" s="10">
        <f>D12-F12</f>
        <v>0</v>
      </c>
      <c r="H12" s="38">
        <f>SUM(H13:H20)</f>
        <v>322558298.8199985</v>
      </c>
      <c r="I12" s="11">
        <f>H12/1000</f>
        <v>322558.29881999851</v>
      </c>
    </row>
    <row r="13" spans="1:9" s="11" customFormat="1" ht="31.5" x14ac:dyDescent="0.2">
      <c r="A13" s="20" t="s">
        <v>3</v>
      </c>
      <c r="B13" s="32" t="s">
        <v>8</v>
      </c>
      <c r="C13" s="25">
        <f>C14+C15</f>
        <v>40150.869999999937</v>
      </c>
      <c r="D13" s="25">
        <f>D14+D15</f>
        <v>-150793.46000000002</v>
      </c>
      <c r="E13" s="28"/>
      <c r="H13" s="10"/>
    </row>
    <row r="14" spans="1:9" s="11" customFormat="1" ht="47.25" x14ac:dyDescent="0.2">
      <c r="A14" s="21" t="s">
        <v>17</v>
      </c>
      <c r="B14" s="12" t="s">
        <v>9</v>
      </c>
      <c r="C14" s="23">
        <f>473490.12-41915.4-112032.71</f>
        <v>319542.00999999995</v>
      </c>
      <c r="D14" s="23"/>
      <c r="E14" s="28">
        <f>D14/C14*100</f>
        <v>0</v>
      </c>
      <c r="F14" s="10"/>
      <c r="H14" s="10"/>
    </row>
    <row r="15" spans="1:9" s="11" customFormat="1" ht="47.25" x14ac:dyDescent="0.2">
      <c r="A15" s="36" t="s">
        <v>21</v>
      </c>
      <c r="B15" s="12" t="s">
        <v>22</v>
      </c>
      <c r="C15" s="23">
        <f>-279391.14</f>
        <v>-279391.14</v>
      </c>
      <c r="D15" s="23">
        <f>-70000-80793.46</f>
        <v>-150793.46000000002</v>
      </c>
      <c r="E15" s="28">
        <f>D15/C15*100</f>
        <v>53.972169625708254</v>
      </c>
      <c r="F15" s="10"/>
      <c r="H15" s="10">
        <v>-150793460</v>
      </c>
      <c r="I15" s="11">
        <f>H15/1000</f>
        <v>-150793.46</v>
      </c>
    </row>
    <row r="16" spans="1:9" s="11" customFormat="1" ht="31.5" x14ac:dyDescent="0.2">
      <c r="A16" s="21" t="s">
        <v>2</v>
      </c>
      <c r="B16" s="12" t="s">
        <v>10</v>
      </c>
      <c r="C16" s="23">
        <f>C17+C18</f>
        <v>-26045.14</v>
      </c>
      <c r="D16" s="23">
        <f>D17</f>
        <v>0</v>
      </c>
      <c r="E16" s="24">
        <f>D16/C16*100</f>
        <v>0</v>
      </c>
      <c r="H16" s="10"/>
    </row>
    <row r="17" spans="1:9" s="11" customFormat="1" ht="78.75" x14ac:dyDescent="0.2">
      <c r="A17" s="37" t="s">
        <v>18</v>
      </c>
      <c r="B17" s="12" t="s">
        <v>19</v>
      </c>
      <c r="C17" s="27">
        <v>-20077.919999999998</v>
      </c>
      <c r="D17" s="24"/>
      <c r="E17" s="24">
        <f>D17/C17*100</f>
        <v>0</v>
      </c>
      <c r="H17" s="10"/>
    </row>
    <row r="18" spans="1:9" s="11" customFormat="1" ht="236.25" x14ac:dyDescent="0.2">
      <c r="A18" s="36" t="s">
        <v>25</v>
      </c>
      <c r="B18" s="12" t="s">
        <v>23</v>
      </c>
      <c r="C18" s="27">
        <v>-5967.22</v>
      </c>
      <c r="D18" s="24"/>
      <c r="E18" s="24"/>
      <c r="H18" s="10"/>
    </row>
    <row r="19" spans="1:9" s="11" customFormat="1" ht="220.5" x14ac:dyDescent="0.2">
      <c r="A19" s="21" t="s">
        <v>14</v>
      </c>
      <c r="B19" s="12" t="s">
        <v>15</v>
      </c>
      <c r="C19" s="23"/>
      <c r="D19" s="23">
        <v>740924.81</v>
      </c>
      <c r="E19" s="26"/>
      <c r="H19" s="10">
        <v>740924804.72000003</v>
      </c>
      <c r="I19" s="11">
        <f>H19/1000</f>
        <v>740924.80472000001</v>
      </c>
    </row>
    <row r="20" spans="1:9" s="2" customFormat="1" ht="31.5" x14ac:dyDescent="0.2">
      <c r="A20" s="21" t="s">
        <v>16</v>
      </c>
      <c r="B20" s="12" t="s">
        <v>11</v>
      </c>
      <c r="C20" s="23">
        <v>97926.98</v>
      </c>
      <c r="D20" s="23">
        <v>-267573.05</v>
      </c>
      <c r="E20" s="24"/>
      <c r="H20" s="40">
        <v>-267573045.90000153</v>
      </c>
      <c r="I20" s="11">
        <f>H20/1000</f>
        <v>-267573.04590000154</v>
      </c>
    </row>
    <row r="21" spans="1:9" ht="15.75" customHeight="1" x14ac:dyDescent="0.2"/>
    <row r="22" spans="1:9" x14ac:dyDescent="0.2">
      <c r="A22" s="34" t="s">
        <v>27</v>
      </c>
    </row>
    <row r="23" spans="1:9" ht="15" x14ac:dyDescent="0.2">
      <c r="A23" s="22" t="s">
        <v>20</v>
      </c>
    </row>
    <row r="38" spans="1:1" ht="12.75" x14ac:dyDescent="0.2">
      <c r="A38" s="1"/>
    </row>
  </sheetData>
  <mergeCells count="6">
    <mergeCell ref="B5:D5"/>
    <mergeCell ref="A9:A10"/>
    <mergeCell ref="B9:B10"/>
    <mergeCell ref="C10:D10"/>
    <mergeCell ref="A6:E6"/>
    <mergeCell ref="A7:E7"/>
  </mergeCells>
  <phoneticPr fontId="3" type="noConversion"/>
  <printOptions horizontalCentered="1"/>
  <pageMargins left="1.1811023622047243" right="0.39370078740157477" top="0.78740157480314954" bottom="0.78740157480314954" header="0.31496062992125989" footer="0.31496062992125989"/>
  <pageSetup paperSize="9" scale="75" fitToWidth="0" fitToHeight="0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</vt:lpstr>
      <vt:lpstr>источники!Область_печати</vt:lpstr>
    </vt:vector>
  </TitlesOfParts>
  <Company>findep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nsy</dc:creator>
  <cp:lastModifiedBy>chikarev</cp:lastModifiedBy>
  <cp:lastPrinted>2026-08-19T08:00:00Z</cp:lastPrinted>
  <dcterms:created xsi:type="dcterms:W3CDTF">2003-11-12T05:35:25Z</dcterms:created>
  <dcterms:modified xsi:type="dcterms:W3CDTF">2026-08-19T08:00:07Z</dcterms:modified>
</cp:coreProperties>
</file>