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1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3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Y:\29001_ОвчаренкоЛИ\финансы\Финменеджмент\оценка ФУ менеджмента по ГАБС 2024\ИТОГИ\"/>
    </mc:Choice>
  </mc:AlternateContent>
  <bookViews>
    <workbookView xWindow="0" yWindow="0" windowWidth="23040" windowHeight="8760"/>
  </bookViews>
  <sheets>
    <sheet name="рейтинг" sheetId="1" r:id="rId1"/>
  </sheets>
  <definedNames>
    <definedName name="Z_2361C507_5FA5_4B37_ACC4_7A5779B72D89_.wvu.PrintArea" localSheetId="0" hidden="1">рейтинг!$B$1:$L$19</definedName>
  </definedNames>
  <calcPr calcId="152511"/>
  <customWorkbookViews>
    <customWorkbookView name="Щербовских А.Н. - Личное представление" guid="{8F684740-2D17-4043-857A-F07244BBFF72}" mergeInterval="0" personalView="1" maximized="1" xWindow="1" yWindow="1" windowWidth="1916" windowHeight="849" activeSheetId="1"/>
    <customWorkbookView name="Викторов А.Н. - Личное представление" guid="{2361C507-5FA5-4B37-ACC4-7A5779B72D89}" mergeInterval="0" personalView="1" maximized="1" xWindow="-8" yWindow="-8" windowWidth="1696" windowHeight="1026" activeSheetId="1"/>
    <customWorkbookView name="Лобанова Ю.А. - Личное представление" guid="{7B12130C-DE0B-404D-85EC-3831BE152113}" mergeInterval="0" personalView="1" maximized="1" xWindow="1" yWindow="1" windowWidth="1916" windowHeight="849" activeSheetId="1"/>
    <customWorkbookView name="Чумакова С.А. - Личное представление" guid="{B816C310-CB1B-431A-ABD9-365A999E3D83}" mergeInterval="0" personalView="1" maximized="1" xWindow="1" yWindow="1" windowWidth="1916" windowHeight="830" activeSheetId="1"/>
    <customWorkbookView name="Шаперова О.Ю. - Личное представление" guid="{5A940876-203A-4A2C-9915-6CFA961C9F2D}" mergeInterval="0" personalView="1" maximized="1" xWindow="1" yWindow="1" windowWidth="1916" windowHeight="849" activeSheetId="1"/>
    <customWorkbookView name="Баталова И.М. - Личное представление" guid="{95967C61-7891-42D3-8CD9-FF6C816814EA}" mergeInterval="0" personalView="1" maximized="1" xWindow="1" yWindow="1" windowWidth="1916" windowHeight="804" activeSheetId="1"/>
    <customWorkbookView name="Юртаева Н.В. - Личное представление" guid="{6270691D-4399-450D-A34B-21C968407831}" mergeInterval="0" personalView="1" maximized="1" xWindow="1" yWindow="1" windowWidth="1916" windowHeight="807" activeSheetId="1"/>
    <customWorkbookView name="Кириллова О.Н. - Личное представление" guid="{1AE140F9-A7C4-4796-B640-B5DF8B4440ED}" mergeInterval="0" personalView="1" maximized="1" xWindow="-9" yWindow="-9" windowWidth="1938" windowHeight="1050" activeSheetId="1"/>
    <customWorkbookView name="Жиянова Н.В. - Личное представление" guid="{BE40CA25-6D02-45B6-BDB8-E285CCCF2A88}" mergeInterval="0" personalView="1" maximized="1" xWindow="1" yWindow="1" windowWidth="1916" windowHeight="802" activeSheetId="1"/>
    <customWorkbookView name="Урядова Л.В. - Личное представление" guid="{6DDC7C86-443A-4EEA-A48A-7119B482B3CE}" mergeInterval="0" personalView="1" maximized="1" xWindow="1" yWindow="1" windowWidth="1916" windowHeight="849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" i="1" l="1"/>
  <c r="L18" i="1"/>
  <c r="L15" i="1"/>
  <c r="L13" i="1"/>
  <c r="L9" i="1"/>
  <c r="L10" i="1"/>
  <c r="L11" i="1"/>
  <c r="J19" i="1"/>
  <c r="J18" i="1"/>
  <c r="J17" i="1"/>
  <c r="L17" i="1" s="1"/>
  <c r="J15" i="1"/>
  <c r="J14" i="1"/>
  <c r="L14" i="1" s="1"/>
  <c r="J13" i="1"/>
  <c r="J11" i="1"/>
  <c r="J10" i="1"/>
  <c r="J9" i="1"/>
  <c r="L23" i="1" l="1"/>
  <c r="J8" i="1"/>
  <c r="L8" i="1" s="1"/>
</calcChain>
</file>

<file path=xl/sharedStrings.xml><?xml version="1.0" encoding="utf-8"?>
<sst xmlns="http://schemas.openxmlformats.org/spreadsheetml/2006/main" count="28" uniqueCount="28">
  <si>
    <t>Приложение 2</t>
  </si>
  <si>
    <t>РЕЙТИНГ</t>
  </si>
  <si>
    <t>ГЛАВНЫХ АДМИНИСТРАТОРОВ СРЕДСТВ БЮДЖЕТА ЗАТО СЕВЕРСК</t>
  </si>
  <si>
    <t>Наименование ГАБС</t>
  </si>
  <si>
    <t>Место</t>
  </si>
  <si>
    <t>Оценка качества финансового менеджмента ГАБС по направлениям</t>
  </si>
  <si>
    <t>Суммарная оценка</t>
  </si>
  <si>
    <t>Коэффициент сложности управления финансами</t>
  </si>
  <si>
    <t>Итоговая оценка 
(в баллах)</t>
  </si>
  <si>
    <t>бюджетное планирование</t>
  </si>
  <si>
    <t>управление активами</t>
  </si>
  <si>
    <t>Группа I</t>
  </si>
  <si>
    <t>Группа II</t>
  </si>
  <si>
    <t>Управление образования</t>
  </si>
  <si>
    <t>Управление культуры</t>
  </si>
  <si>
    <t>УМСП ФКиС</t>
  </si>
  <si>
    <t>УЖКХ ТиС</t>
  </si>
  <si>
    <t>Администрация</t>
  </si>
  <si>
    <t>УЧС</t>
  </si>
  <si>
    <t>УКС</t>
  </si>
  <si>
    <t>УВГТ</t>
  </si>
  <si>
    <t>Финансовое управление</t>
  </si>
  <si>
    <t>УИО</t>
  </si>
  <si>
    <t>осуществление ГАБС закупок товаров, работ и услуг для обеспечения муниципальных нужд</t>
  </si>
  <si>
    <t>Группа III</t>
  </si>
  <si>
    <t>Управление деятельностью муниципальных учреждений</t>
  </si>
  <si>
    <t xml:space="preserve">Исполнение бюджета ЗАТО Северск и формирование бюджетной отчетности </t>
  </si>
  <si>
    <t xml:space="preserve">качество исполнения бюджетного процесса во взаимосвязи с выявленными бюджетными нарушениями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</si>
</sst>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4" x14ac:knownFonts="1">
    <font>
      <sz val="10"/>
      <name val="Arial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0"/>
      <color theme="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horizontal="right"/>
    </xf>
    <xf numFmtId="0" fontId="1" fillId="0" borderId="0" xfId="0" applyNumberFormat="1" applyFont="1" applyAlignment="1">
      <alignment vertical="center" wrapText="1"/>
    </xf>
    <xf numFmtId="0" fontId="0" fillId="0" borderId="0" xfId="0" applyNumberFormat="1" applyAlignment="1">
      <alignment vertical="center" wrapText="1"/>
    </xf>
    <xf numFmtId="0" fontId="0" fillId="0" borderId="0" xfId="0" applyAlignment="1">
      <alignment wrapText="1"/>
    </xf>
    <xf numFmtId="0" fontId="1" fillId="0" borderId="0" xfId="0" applyFont="1" applyBorder="1"/>
    <xf numFmtId="0" fontId="1" fillId="0" borderId="0" xfId="0" applyFont="1" applyFill="1"/>
    <xf numFmtId="0" fontId="0" fillId="0" borderId="0" xfId="0" applyFill="1"/>
    <xf numFmtId="0" fontId="1" fillId="2" borderId="1" xfId="0" applyFont="1" applyFill="1" applyBorder="1" applyAlignment="1">
      <alignment wrapText="1"/>
    </xf>
    <xf numFmtId="164" fontId="1" fillId="0" borderId="0" xfId="0" applyNumberFormat="1" applyFont="1"/>
    <xf numFmtId="164" fontId="3" fillId="0" borderId="0" xfId="0" applyNumberFormat="1" applyFont="1" applyAlignment="1">
      <alignment wrapText="1"/>
    </xf>
    <xf numFmtId="0" fontId="1" fillId="0" borderId="0" xfId="0" applyFont="1" applyBorder="1" applyAlignment="1">
      <alignment vertical="center" wrapText="1"/>
    </xf>
    <xf numFmtId="164" fontId="1" fillId="2" borderId="1" xfId="0" applyNumberFormat="1" applyFont="1" applyFill="1" applyBorder="1" applyAlignment="1">
      <alignment horizontal="center" vertical="center"/>
    </xf>
    <xf numFmtId="2" fontId="1" fillId="0" borderId="0" xfId="0" applyNumberFormat="1" applyFont="1"/>
    <xf numFmtId="2" fontId="1" fillId="2" borderId="1" xfId="0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wrapText="1"/>
    </xf>
    <xf numFmtId="0" fontId="1" fillId="2" borderId="0" xfId="0" applyFont="1" applyFill="1"/>
    <xf numFmtId="0" fontId="1" fillId="2" borderId="0" xfId="0" applyNumberFormat="1" applyFont="1" applyFill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164" fontId="1" fillId="2" borderId="0" xfId="0" applyNumberFormat="1" applyFont="1" applyFill="1" applyBorder="1" applyAlignment="1">
      <alignment horizontal="center" vertical="center"/>
    </xf>
    <xf numFmtId="0" fontId="1" fillId="2" borderId="0" xfId="0" applyFont="1" applyFill="1" applyBorder="1"/>
    <xf numFmtId="165" fontId="1" fillId="2" borderId="0" xfId="0" applyNumberFormat="1" applyFont="1" applyFill="1"/>
    <xf numFmtId="0" fontId="1" fillId="0" borderId="0" xfId="0" applyFont="1" applyAlignment="1">
      <alignment horizontal="center"/>
    </xf>
    <xf numFmtId="0" fontId="1" fillId="2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usernames" Target="revisions/userNam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revisionHeaders" Target="revisions/revisionHeader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59" Type="http://schemas.openxmlformats.org/officeDocument/2006/relationships/revisionLog" Target="revisionLog1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7BFA6A45-61A5-44EF-B4FC-67FFCA48FA1E}" diskRevisions="1" revisionId="299" version="21" keepChangeHistory="0">
  <header guid="{7BFA6A45-61A5-44EF-B4FC-67FFCA48FA1E}" dateTime="2024-06-06T11:34:09" maxSheetId="2" userName="Кириллова О.Н." r:id="rId59" minRId="298" maxRId="299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98" sId="1" numFmtId="4">
    <oc r="E14">
      <v>26.3</v>
    </oc>
    <nc r="E14">
      <v>27.3</v>
    </nc>
  </rcc>
  <rcc rId="299" sId="1" numFmtId="4">
    <oc r="I17">
      <v>15</v>
    </oc>
    <nc r="I17">
      <v>10</v>
    </nc>
  </rcc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Q23"/>
  <sheetViews>
    <sheetView tabSelected="1" topLeftCell="A4" zoomScale="75" zoomScaleNormal="75" workbookViewId="0">
      <selection activeCell="J17" sqref="J17"/>
    </sheetView>
  </sheetViews>
  <sheetFormatPr defaultRowHeight="15.6" x14ac:dyDescent="0.3"/>
  <cols>
    <col min="1" max="1" width="2.6640625" style="1" customWidth="1"/>
    <col min="2" max="2" width="25.88671875" style="2" customWidth="1"/>
    <col min="3" max="3" width="7.33203125" style="1" customWidth="1"/>
    <col min="4" max="4" width="14.5546875" style="1" customWidth="1"/>
    <col min="5" max="5" width="17" style="1" customWidth="1"/>
    <col min="6" max="6" width="15.33203125" style="1" customWidth="1"/>
    <col min="7" max="7" width="20.44140625" style="1" customWidth="1"/>
    <col min="8" max="8" width="13.109375" style="1" customWidth="1"/>
    <col min="9" max="9" width="15.88671875" style="1" customWidth="1"/>
    <col min="10" max="10" width="13" style="1" customWidth="1"/>
    <col min="11" max="11" width="15" style="1" customWidth="1"/>
    <col min="12" max="12" width="12.6640625" style="1" customWidth="1"/>
    <col min="13" max="14" width="8.88671875" style="1"/>
    <col min="17" max="17" width="14.6640625" customWidth="1"/>
  </cols>
  <sheetData>
    <row r="1" spans="1:17" x14ac:dyDescent="0.3">
      <c r="L1" s="3" t="s">
        <v>0</v>
      </c>
    </row>
    <row r="2" spans="1:17" x14ac:dyDescent="0.3">
      <c r="B2" s="27" t="s">
        <v>1</v>
      </c>
      <c r="C2" s="27"/>
      <c r="D2" s="27"/>
      <c r="E2" s="27"/>
      <c r="F2" s="27"/>
      <c r="G2" s="27"/>
      <c r="H2" s="27"/>
      <c r="I2" s="27"/>
      <c r="J2" s="27"/>
      <c r="K2" s="27"/>
      <c r="L2" s="27"/>
    </row>
    <row r="3" spans="1:17" x14ac:dyDescent="0.3">
      <c r="B3" s="27" t="s">
        <v>2</v>
      </c>
      <c r="C3" s="27"/>
      <c r="D3" s="27"/>
      <c r="E3" s="27"/>
      <c r="F3" s="27"/>
      <c r="G3" s="27"/>
      <c r="H3" s="27"/>
      <c r="I3" s="27"/>
      <c r="J3" s="27"/>
      <c r="K3" s="27"/>
      <c r="L3" s="27"/>
    </row>
    <row r="4" spans="1:17" x14ac:dyDescent="0.3">
      <c r="B4" s="17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</row>
    <row r="5" spans="1:17" s="5" customFormat="1" ht="22.2" customHeight="1" x14ac:dyDescent="0.25">
      <c r="A5" s="4"/>
      <c r="B5" s="28" t="s">
        <v>3</v>
      </c>
      <c r="C5" s="28" t="s">
        <v>4</v>
      </c>
      <c r="D5" s="28" t="s">
        <v>5</v>
      </c>
      <c r="E5" s="28"/>
      <c r="F5" s="28"/>
      <c r="G5" s="28"/>
      <c r="H5" s="28"/>
      <c r="I5" s="28"/>
      <c r="J5" s="28" t="s">
        <v>6</v>
      </c>
      <c r="K5" s="28" t="s">
        <v>7</v>
      </c>
      <c r="L5" s="28" t="s">
        <v>8</v>
      </c>
      <c r="M5" s="19"/>
      <c r="N5" s="4"/>
    </row>
    <row r="6" spans="1:17" s="6" customFormat="1" ht="171" customHeight="1" x14ac:dyDescent="0.3">
      <c r="A6" s="2"/>
      <c r="B6" s="28"/>
      <c r="C6" s="28"/>
      <c r="D6" s="20" t="s">
        <v>9</v>
      </c>
      <c r="E6" s="20" t="s">
        <v>26</v>
      </c>
      <c r="F6" s="20" t="s">
        <v>25</v>
      </c>
      <c r="G6" s="20" t="s">
        <v>27</v>
      </c>
      <c r="H6" s="20" t="s">
        <v>10</v>
      </c>
      <c r="I6" s="20" t="s">
        <v>23</v>
      </c>
      <c r="J6" s="28"/>
      <c r="K6" s="28"/>
      <c r="L6" s="28"/>
      <c r="M6" s="17"/>
      <c r="N6" s="2"/>
      <c r="Q6" s="12"/>
    </row>
    <row r="7" spans="1:17" s="6" customFormat="1" ht="27" customHeight="1" x14ac:dyDescent="0.3">
      <c r="A7" s="2"/>
      <c r="B7" s="21" t="s">
        <v>11</v>
      </c>
      <c r="C7" s="10"/>
      <c r="D7" s="10"/>
      <c r="E7" s="10"/>
      <c r="F7" s="10"/>
      <c r="G7" s="10"/>
      <c r="H7" s="10"/>
      <c r="I7" s="10"/>
      <c r="J7" s="10"/>
      <c r="K7" s="10"/>
      <c r="L7" s="10"/>
      <c r="M7" s="17"/>
      <c r="N7" s="2"/>
    </row>
    <row r="8" spans="1:17" ht="27" customHeight="1" x14ac:dyDescent="0.3">
      <c r="B8" s="22" t="s">
        <v>14</v>
      </c>
      <c r="C8" s="23">
        <v>1</v>
      </c>
      <c r="D8" s="14">
        <v>20</v>
      </c>
      <c r="E8" s="14">
        <v>32.200000000000003</v>
      </c>
      <c r="F8" s="14">
        <v>35.200000000000003</v>
      </c>
      <c r="G8" s="14">
        <v>8</v>
      </c>
      <c r="H8" s="14">
        <v>10</v>
      </c>
      <c r="I8" s="14">
        <v>10</v>
      </c>
      <c r="J8" s="14">
        <f>SUM(D8:I8)</f>
        <v>115.4</v>
      </c>
      <c r="K8" s="16">
        <v>1.1499999999999999</v>
      </c>
      <c r="L8" s="14">
        <f>J8*K8</f>
        <v>132.71</v>
      </c>
      <c r="M8" s="18"/>
    </row>
    <row r="9" spans="1:17" ht="27" customHeight="1" x14ac:dyDescent="0.3">
      <c r="B9" s="22" t="s">
        <v>13</v>
      </c>
      <c r="C9" s="23">
        <v>2</v>
      </c>
      <c r="D9" s="14">
        <v>18</v>
      </c>
      <c r="E9" s="14">
        <v>37.1</v>
      </c>
      <c r="F9" s="14">
        <v>30.4</v>
      </c>
      <c r="G9" s="14">
        <v>5</v>
      </c>
      <c r="H9" s="14">
        <v>10</v>
      </c>
      <c r="I9" s="14">
        <v>10</v>
      </c>
      <c r="J9" s="14">
        <f>SUM(D9:I9)</f>
        <v>110.5</v>
      </c>
      <c r="K9" s="16">
        <v>1.1499999999999999</v>
      </c>
      <c r="L9" s="14">
        <f t="shared" ref="L9:L11" si="0">J9*K9</f>
        <v>127.07499999999999</v>
      </c>
      <c r="M9" s="18"/>
    </row>
    <row r="10" spans="1:17" ht="27" customHeight="1" x14ac:dyDescent="0.3">
      <c r="B10" s="22" t="s">
        <v>16</v>
      </c>
      <c r="C10" s="23">
        <v>3</v>
      </c>
      <c r="D10" s="14">
        <v>20</v>
      </c>
      <c r="E10" s="14">
        <v>30.1</v>
      </c>
      <c r="F10" s="14">
        <v>25.7</v>
      </c>
      <c r="G10" s="14">
        <v>3</v>
      </c>
      <c r="H10" s="14">
        <v>10</v>
      </c>
      <c r="I10" s="14">
        <v>10</v>
      </c>
      <c r="J10" s="14">
        <f>SUM(D10:I10)</f>
        <v>98.8</v>
      </c>
      <c r="K10" s="16">
        <v>1.05</v>
      </c>
      <c r="L10" s="14">
        <f t="shared" si="0"/>
        <v>103.74</v>
      </c>
      <c r="M10" s="18"/>
      <c r="N10" s="15"/>
      <c r="Q10" s="13"/>
    </row>
    <row r="11" spans="1:17" ht="27" customHeight="1" x14ac:dyDescent="0.3">
      <c r="B11" s="22" t="s">
        <v>15</v>
      </c>
      <c r="C11" s="23">
        <v>4</v>
      </c>
      <c r="D11" s="14">
        <v>15</v>
      </c>
      <c r="E11" s="14">
        <v>26.8</v>
      </c>
      <c r="F11" s="14">
        <v>34</v>
      </c>
      <c r="G11" s="14">
        <v>5</v>
      </c>
      <c r="H11" s="14">
        <v>10</v>
      </c>
      <c r="I11" s="14">
        <v>5</v>
      </c>
      <c r="J11" s="14">
        <f>SUM(D11:I11)</f>
        <v>95.8</v>
      </c>
      <c r="K11" s="16">
        <v>1.05</v>
      </c>
      <c r="L11" s="14">
        <f t="shared" si="0"/>
        <v>100.59</v>
      </c>
      <c r="M11" s="18"/>
    </row>
    <row r="12" spans="1:17" ht="27" customHeight="1" x14ac:dyDescent="0.3">
      <c r="B12" s="21" t="s">
        <v>12</v>
      </c>
      <c r="C12" s="23"/>
      <c r="D12" s="14"/>
      <c r="E12" s="14"/>
      <c r="F12" s="14"/>
      <c r="G12" s="14"/>
      <c r="H12" s="14"/>
      <c r="I12" s="14"/>
      <c r="J12" s="14"/>
      <c r="K12" s="16"/>
      <c r="L12" s="14"/>
      <c r="M12" s="18"/>
    </row>
    <row r="13" spans="1:17" ht="27" customHeight="1" x14ac:dyDescent="0.3">
      <c r="B13" s="22" t="s">
        <v>18</v>
      </c>
      <c r="C13" s="23">
        <v>1</v>
      </c>
      <c r="D13" s="14">
        <v>21</v>
      </c>
      <c r="E13" s="14">
        <v>27.5</v>
      </c>
      <c r="F13" s="14">
        <v>14.6</v>
      </c>
      <c r="G13" s="14">
        <v>5</v>
      </c>
      <c r="H13" s="14">
        <v>10</v>
      </c>
      <c r="I13" s="14">
        <v>13</v>
      </c>
      <c r="J13" s="14">
        <f>SUM(D13:I13)</f>
        <v>91.1</v>
      </c>
      <c r="K13" s="16">
        <v>1.05</v>
      </c>
      <c r="L13" s="14">
        <f>J13*K13</f>
        <v>95.655000000000001</v>
      </c>
      <c r="M13" s="18"/>
    </row>
    <row r="14" spans="1:17" ht="27" customHeight="1" x14ac:dyDescent="0.3">
      <c r="B14" s="22" t="s">
        <v>22</v>
      </c>
      <c r="C14" s="23">
        <v>2</v>
      </c>
      <c r="D14" s="14">
        <v>18</v>
      </c>
      <c r="E14" s="14">
        <v>27.3</v>
      </c>
      <c r="F14" s="14">
        <v>15</v>
      </c>
      <c r="G14" s="14">
        <v>3</v>
      </c>
      <c r="H14" s="14">
        <v>10</v>
      </c>
      <c r="I14" s="14">
        <v>15</v>
      </c>
      <c r="J14" s="14">
        <f>SUM(D14:I14)</f>
        <v>88.3</v>
      </c>
      <c r="K14" s="16">
        <v>1.05</v>
      </c>
      <c r="L14" s="14">
        <f>J14*K14</f>
        <v>92.715000000000003</v>
      </c>
      <c r="M14" s="18"/>
    </row>
    <row r="15" spans="1:17" ht="27" customHeight="1" x14ac:dyDescent="0.3">
      <c r="B15" s="22" t="s">
        <v>17</v>
      </c>
      <c r="C15" s="23">
        <v>3</v>
      </c>
      <c r="D15" s="14">
        <v>7</v>
      </c>
      <c r="E15" s="14">
        <v>30.3</v>
      </c>
      <c r="F15" s="14">
        <v>10</v>
      </c>
      <c r="G15" s="14">
        <v>8</v>
      </c>
      <c r="H15" s="14">
        <v>10</v>
      </c>
      <c r="I15" s="14">
        <v>10</v>
      </c>
      <c r="J15" s="14">
        <f>SUM(D15:I15)</f>
        <v>75.3</v>
      </c>
      <c r="K15" s="16">
        <v>1.05</v>
      </c>
      <c r="L15" s="14">
        <f>J15*K15</f>
        <v>79.064999999999998</v>
      </c>
      <c r="M15" s="18"/>
    </row>
    <row r="16" spans="1:17" ht="27" customHeight="1" x14ac:dyDescent="0.3">
      <c r="B16" s="21" t="s">
        <v>24</v>
      </c>
      <c r="C16" s="23"/>
      <c r="D16" s="14"/>
      <c r="E16" s="14"/>
      <c r="F16" s="14"/>
      <c r="G16" s="14"/>
      <c r="H16" s="14"/>
      <c r="I16" s="14"/>
      <c r="J16" s="14"/>
      <c r="K16" s="23"/>
      <c r="L16" s="14"/>
      <c r="M16" s="18"/>
    </row>
    <row r="17" spans="1:14" ht="27" customHeight="1" x14ac:dyDescent="0.3">
      <c r="B17" s="22" t="s">
        <v>21</v>
      </c>
      <c r="C17" s="23">
        <v>1</v>
      </c>
      <c r="D17" s="14">
        <v>23</v>
      </c>
      <c r="E17" s="14">
        <v>34.6</v>
      </c>
      <c r="F17" s="14"/>
      <c r="G17" s="14">
        <v>5</v>
      </c>
      <c r="H17" s="14">
        <v>10</v>
      </c>
      <c r="I17" s="14">
        <v>10</v>
      </c>
      <c r="J17" s="14">
        <f>SUM(D17:I17)</f>
        <v>82.6</v>
      </c>
      <c r="K17" s="16">
        <v>1</v>
      </c>
      <c r="L17" s="14">
        <f>J17*K17</f>
        <v>82.6</v>
      </c>
      <c r="M17" s="18"/>
    </row>
    <row r="18" spans="1:14" ht="27" customHeight="1" x14ac:dyDescent="0.3">
      <c r="B18" s="22" t="s">
        <v>19</v>
      </c>
      <c r="C18" s="23">
        <v>2</v>
      </c>
      <c r="D18" s="14">
        <v>15</v>
      </c>
      <c r="E18" s="14">
        <v>31.3</v>
      </c>
      <c r="F18" s="14"/>
      <c r="G18" s="14">
        <v>3</v>
      </c>
      <c r="H18" s="14">
        <v>10</v>
      </c>
      <c r="I18" s="14">
        <v>13</v>
      </c>
      <c r="J18" s="14">
        <f>SUM(D18:I18)</f>
        <v>72.3</v>
      </c>
      <c r="K18" s="16">
        <v>1</v>
      </c>
      <c r="L18" s="14">
        <f>J18*K18</f>
        <v>72.3</v>
      </c>
      <c r="M18" s="18"/>
    </row>
    <row r="19" spans="1:14" s="9" customFormat="1" ht="27" customHeight="1" x14ac:dyDescent="0.3">
      <c r="A19" s="8"/>
      <c r="B19" s="22" t="s">
        <v>20</v>
      </c>
      <c r="C19" s="23">
        <v>3</v>
      </c>
      <c r="D19" s="14">
        <v>15</v>
      </c>
      <c r="E19" s="14">
        <v>28.8</v>
      </c>
      <c r="F19" s="14"/>
      <c r="G19" s="14">
        <v>6</v>
      </c>
      <c r="H19" s="14">
        <v>10</v>
      </c>
      <c r="I19" s="14">
        <v>10</v>
      </c>
      <c r="J19" s="14">
        <f>SUM(D19:I19)</f>
        <v>69.8</v>
      </c>
      <c r="K19" s="16">
        <v>1</v>
      </c>
      <c r="L19" s="14">
        <f>J19*K19</f>
        <v>69.8</v>
      </c>
      <c r="M19" s="18"/>
      <c r="N19" s="8"/>
    </row>
    <row r="20" spans="1:14" ht="36" customHeight="1" x14ac:dyDescent="0.3">
      <c r="B20" s="17"/>
      <c r="C20" s="18"/>
      <c r="D20" s="18"/>
      <c r="E20" s="18"/>
      <c r="F20" s="18"/>
      <c r="G20" s="24"/>
      <c r="H20" s="25"/>
      <c r="I20" s="18"/>
      <c r="J20" s="18"/>
      <c r="K20" s="18"/>
      <c r="L20" s="26"/>
      <c r="M20" s="18"/>
    </row>
    <row r="21" spans="1:14" x14ac:dyDescent="0.3">
      <c r="G21" s="7"/>
      <c r="H21" s="7"/>
    </row>
    <row r="22" spans="1:14" x14ac:dyDescent="0.3">
      <c r="G22" s="7"/>
      <c r="H22" s="7"/>
      <c r="L22" s="11"/>
    </row>
    <row r="23" spans="1:14" x14ac:dyDescent="0.3">
      <c r="L23" s="11">
        <f>(L8+L9+L10+L11+L13+L14+L15+L17+L18+L19)/10</f>
        <v>95.624999999999986</v>
      </c>
    </row>
  </sheetData>
  <customSheetViews>
    <customSheetView guid="{8F684740-2D17-4043-857A-F07244BBFF72}" scale="75" topLeftCell="A4">
      <selection activeCell="J14" sqref="J14"/>
      <pageMargins left="0.51181102362204722" right="0.31496062992125984" top="0.74803149606299213" bottom="0.74803149606299213" header="0.31496062992125984" footer="0.31496062992125984"/>
      <pageSetup paperSize="9" scale="80" orientation="landscape" r:id="rId1"/>
    </customSheetView>
    <customSheetView guid="{2361C507-5FA5-4B37-ACC4-7A5779B72D89}" scale="75" showPageBreaks="1" fitToPage="1" printArea="1">
      <selection activeCell="M19" sqref="M19"/>
      <pageMargins left="0.51181102362204722" right="0.31496062992125984" top="0.74803149606299213" bottom="0.74803149606299213" header="0.31496062992125984" footer="0.31496062992125984"/>
      <pageSetup paperSize="9" scale="82" orientation="landscape" r:id="rId2"/>
    </customSheetView>
    <customSheetView guid="{7B12130C-DE0B-404D-85EC-3831BE152113}" scale="75">
      <selection activeCell="A9" sqref="A9:XFD9"/>
      <pageMargins left="0.51181102362204722" right="0.31496062992125984" top="0.74803149606299213" bottom="0.74803149606299213" header="0.31496062992125984" footer="0.31496062992125984"/>
      <pageSetup paperSize="9" scale="80" orientation="landscape" r:id="rId3"/>
    </customSheetView>
    <customSheetView guid="{B816C310-CB1B-431A-ABD9-365A999E3D83}" scale="75">
      <selection activeCell="T9" sqref="T9:T11"/>
      <pageMargins left="0.51181102362204722" right="0.31496062992125984" top="0.74803149606299213" bottom="0.74803149606299213" header="0.31496062992125984" footer="0.31496062992125984"/>
      <pageSetup paperSize="9" scale="80" orientation="landscape" r:id="rId4"/>
    </customSheetView>
    <customSheetView guid="{5A940876-203A-4A2C-9915-6CFA961C9F2D}" scale="75">
      <selection activeCell="F12" sqref="F12"/>
      <pageMargins left="0.51181102362204722" right="0.31496062992125984" top="0.74803149606299213" bottom="0.74803149606299213" header="0.31496062992125984" footer="0.31496062992125984"/>
      <pageSetup paperSize="9" scale="80" orientation="landscape" r:id="rId5"/>
    </customSheetView>
    <customSheetView guid="{95967C61-7891-42D3-8CD9-FF6C816814EA}" scale="75">
      <selection activeCell="P6" sqref="P6"/>
      <pageMargins left="0.51181102362204722" right="0.31496062992125984" top="0.74803149606299213" bottom="0.74803149606299213" header="0.31496062992125984" footer="0.31496062992125984"/>
      <pageSetup paperSize="9" scale="80" orientation="landscape" r:id="rId6"/>
    </customSheetView>
    <customSheetView guid="{6270691D-4399-450D-A34B-21C968407831}" scale="75">
      <selection activeCell="D10" sqref="D10"/>
      <pageMargins left="0.51181102362204722" right="0.31496062992125984" top="0.74803149606299213" bottom="0.74803149606299213" header="0.31496062992125984" footer="0.31496062992125984"/>
      <pageSetup paperSize="9" scale="80" orientation="landscape" r:id="rId7"/>
    </customSheetView>
    <customSheetView guid="{1AE140F9-A7C4-4796-B640-B5DF8B4440ED}" scale="75" topLeftCell="A4">
      <selection activeCell="C19" sqref="C19"/>
      <pageMargins left="0.51181102362204722" right="0.31496062992125984" top="0.74803149606299213" bottom="0.74803149606299213" header="0.31496062992125984" footer="0.31496062992125984"/>
      <pageSetup paperSize="9" scale="80" orientation="landscape" r:id="rId8"/>
    </customSheetView>
    <customSheetView guid="{BE40CA25-6D02-45B6-BDB8-E285CCCF2A88}" scale="75" topLeftCell="A4">
      <selection activeCell="H18" sqref="H18"/>
      <pageMargins left="0.51181102362204722" right="0.31496062992125984" top="0.74803149606299213" bottom="0.74803149606299213" header="0.31496062992125984" footer="0.31496062992125984"/>
      <pageSetup paperSize="9" scale="80" orientation="landscape" r:id="rId9"/>
    </customSheetView>
    <customSheetView guid="{6DDC7C86-443A-4EEA-A48A-7119B482B3CE}" scale="75" showPageBreaks="1">
      <selection activeCell="S12" sqref="S12"/>
      <pageMargins left="0.51181102362204722" right="0.31496062992125984" top="0.74803149606299213" bottom="0.74803149606299213" header="0.31496062992125984" footer="0.31496062992125984"/>
      <pageSetup paperSize="9" scale="80" orientation="landscape" r:id="rId10"/>
    </customSheetView>
  </customSheetViews>
  <mergeCells count="8">
    <mergeCell ref="B2:L2"/>
    <mergeCell ref="B3:L3"/>
    <mergeCell ref="B5:B6"/>
    <mergeCell ref="C5:C6"/>
    <mergeCell ref="D5:I5"/>
    <mergeCell ref="J5:J6"/>
    <mergeCell ref="K5:K6"/>
    <mergeCell ref="L5:L6"/>
  </mergeCells>
  <pageMargins left="0.51181102362204722" right="0.31496062992125984" top="0.74803149606299213" bottom="0.74803149606299213" header="0.31496062992125984" footer="0.31496062992125984"/>
  <pageSetup paperSize="9" scale="80" orientation="landscape" r:id="rId1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рейтинг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Кириллова О.Н.</dc:creator>
  <cp:lastModifiedBy>Кириллова О.Н.</cp:lastModifiedBy>
  <cp:lastPrinted>2024-06-05T04:00:52Z</cp:lastPrinted>
  <dcterms:created xsi:type="dcterms:W3CDTF">2020-07-17T08:22:54Z</dcterms:created>
  <dcterms:modified xsi:type="dcterms:W3CDTF">2024-06-06T04:34:09Z</dcterms:modified>
</cp:coreProperties>
</file>