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4_2026\КОРРЕКТИРОВКА\3 квартал_2024\сессия_август\Решение_приложения\"/>
    </mc:Choice>
  </mc:AlternateContent>
  <bookViews>
    <workbookView xWindow="90" yWindow="45" windowWidth="13245" windowHeight="8040"/>
  </bookViews>
  <sheets>
    <sheet name="Приложение 1" sheetId="1" r:id="rId1"/>
  </sheets>
  <definedNames>
    <definedName name="Z_0EE2995A_CC8C_4FB4_BA3A_3E554CE675FD_.wvu.PrintArea" localSheetId="0" hidden="1">'Приложение 1'!$A$1:$D$57</definedName>
    <definedName name="Z_1036F16B_0D07_4706_BE27_268FC2C168E6_.wvu.PrintArea" localSheetId="0" hidden="1">'Приложение 1'!$A$1:$D$57</definedName>
    <definedName name="Z_6423967F_80B4_4FBC_A6A1_C812C03BEB3E_.wvu.PrintArea" localSheetId="0" hidden="1">'Приложение 1'!$A$1:$D$57</definedName>
    <definedName name="Z_B09C4B76_D75F_48F6_A5C1_E3837E02B185_.wvu.PrintArea" localSheetId="0" hidden="1">'Приложение 1'!$A$1:$D$57</definedName>
    <definedName name="Z_BF378BCA_DECB_47BD_9C23_F68BE11591ED_.wvu.PrintArea" localSheetId="0" hidden="1">'Приложение 1'!$A$1:$D$57</definedName>
    <definedName name="_xlnm.Print_Area" localSheetId="0">'Приложение 1'!$A$1:$D$57</definedName>
  </definedNames>
  <calcPr calcId="162913"/>
  <customWorkbookViews>
    <customWorkbookView name="smart - Личное представление" guid="{BF378BCA-DECB-47BD-9C23-F68BE11591ED}" mergeInterval="0" personalView="1" xWindow="469" yWindow="195" windowWidth="1440" windowHeight="759" activeSheetId="1"/>
    <customWorkbookView name="Шурыгина С.В. - Личное представление" guid="{1036F16B-0D07-4706-BE27-268FC2C168E6}" mergeInterval="0" personalView="1" maximized="1" xWindow="1" yWindow="1" windowWidth="1916" windowHeight="802" activeSheetId="1"/>
    <customWorkbookView name="Чумакова С.А. - Личное представление" guid="{0EE2995A-CC8C-4FB4-BA3A-3E554CE675FD}" mergeInterval="0" personalView="1" maximized="1" xWindow="1" yWindow="1" windowWidth="1916" windowHeight="850" activeSheetId="1"/>
    <customWorkbookView name="Жилина Е.В. - Личное представление" guid="{B09C4B76-D75F-48F6-A5C1-E3837E02B185}" mergeInterval="0" personalView="1" maximized="1" xWindow="-8" yWindow="-8" windowWidth="1936" windowHeight="1056" activeSheetId="1"/>
    <customWorkbookView name="Кириллова О.Н. - Личное представление" guid="{6423967F-80B4-4FBC-A6A1-C812C03BEB3E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B11" i="1" l="1"/>
  <c r="B26" i="1" s="1"/>
  <c r="D14" i="1"/>
  <c r="D11" i="1" s="1"/>
  <c r="D13" i="1"/>
  <c r="D12" i="1"/>
  <c r="C11" i="1"/>
  <c r="D16" i="1" l="1"/>
  <c r="D17" i="1"/>
  <c r="D18" i="1"/>
  <c r="D19" i="1"/>
  <c r="D20" i="1"/>
  <c r="D21" i="1"/>
  <c r="D22" i="1"/>
  <c r="D23" i="1"/>
  <c r="D24" i="1"/>
  <c r="D25" i="1"/>
  <c r="C15" i="1"/>
  <c r="D15" i="1" s="1"/>
  <c r="E26" i="1" l="1"/>
  <c r="C26" i="1"/>
</calcChain>
</file>

<file path=xl/sharedStrings.xml><?xml version="1.0" encoding="utf-8"?>
<sst xmlns="http://schemas.openxmlformats.org/spreadsheetml/2006/main" count="28" uniqueCount="28">
  <si>
    <t>Наименование</t>
  </si>
  <si>
    <t xml:space="preserve">Утверждено </t>
  </si>
  <si>
    <t>Изменение</t>
  </si>
  <si>
    <t>Утверждено 
с учетом изменений</t>
  </si>
  <si>
    <t>(тыс.руб.)</t>
  </si>
  <si>
    <t>1. ДОХОДЫ</t>
  </si>
  <si>
    <t>Налоговые доходы</t>
  </si>
  <si>
    <t>Неналоговые доходы</t>
  </si>
  <si>
    <t>Безвозмездные поступления</t>
  </si>
  <si>
    <t>2. 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</si>
  <si>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</si>
  <si>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</si>
  <si>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</si>
  <si>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</si>
  <si>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</si>
  <si>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</si>
  <si>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</si>
  <si>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</si>
  <si>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</si>
  <si>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</si>
  <si>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3. ДЕФИЦИТ</t>
  </si>
  <si>
    <t xml:space="preserve">                   «Приложение 1</t>
  </si>
  <si>
    <t xml:space="preserve">                   к Решению Думы ЗАТО Северск</t>
  </si>
  <si>
    <r>
      <t xml:space="preserve">                   от </t>
    </r>
    <r>
      <rPr>
        <u/>
        <sz val="12"/>
        <rFont val="Times New Roman"/>
        <family val="1"/>
        <charset val="204"/>
      </rPr>
      <t>21.12.2023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43/1</t>
    </r>
  </si>
  <si>
    <t>Основные параметры бюджета ЗАТО Северск на 2024 год</t>
  </si>
  <si>
    <t xml:space="preserve">Кириллова Ольга Николаевна </t>
  </si>
  <si>
    <t>77 38 60</t>
  </si>
  <si>
    <t>-232 256,85;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</si>
</sst>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2"/>
    <xf numFmtId="0" fontId="3" fillId="0" borderId="2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 wrapText="1"/>
    </xf>
    <xf numFmtId="0" fontId="4" fillId="0" borderId="0" xfId="3"/>
    <xf numFmtId="0" fontId="3" fillId="0" borderId="2" xfId="5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/>
    </xf>
    <xf numFmtId="0" fontId="5" fillId="0" borderId="0" xfId="3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2" applyAlignment="1">
      <alignment vertical="center"/>
    </xf>
    <xf numFmtId="0" fontId="6" fillId="0" borderId="0" xfId="0" applyFont="1" applyAlignment="1">
      <alignment vertical="center"/>
    </xf>
    <xf numFmtId="4" fontId="4" fillId="0" borderId="0" xfId="2" applyNumberFormat="1"/>
    <xf numFmtId="0" fontId="5" fillId="0" borderId="2" xfId="4" applyNumberFormat="1" applyFont="1" applyBorder="1" applyAlignment="1">
      <alignment horizontal="left" vertical="top" wrapText="1"/>
    </xf>
    <xf numFmtId="4" fontId="5" fillId="0" borderId="2" xfId="3" applyNumberFormat="1" applyFont="1" applyBorder="1" applyAlignment="1">
      <alignment horizontal="right"/>
    </xf>
    <xf numFmtId="4" fontId="5" fillId="0" borderId="2" xfId="3" quotePrefix="1" applyNumberFormat="1" applyFont="1" applyBorder="1" applyAlignment="1">
      <alignment horizontal="right"/>
    </xf>
    <xf numFmtId="0" fontId="4" fillId="0" borderId="0" xfId="2" applyFont="1"/>
    <xf numFmtId="14" fontId="5" fillId="2" borderId="0" xfId="2" applyNumberFormat="1" applyFont="1" applyFill="1" applyAlignment="1">
      <alignment horizontal="left" vertical="center"/>
    </xf>
    <xf numFmtId="4" fontId="3" fillId="0" borderId="2" xfId="0" applyNumberFormat="1" applyFont="1" applyBorder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3" applyFont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2 2" xfId="3"/>
    <cellStyle name="Обычный 2 3" xfId="6"/>
    <cellStyle name="Обычный 2 4" xfId="4"/>
    <cellStyle name="Обычный 2 5" xfId="7"/>
    <cellStyle name="Обычный 2 6" xfId="8"/>
    <cellStyle name="Обычный 3" xfId="1"/>
    <cellStyle name="Обычный 4" xfId="9"/>
    <cellStyle name="Обычный 6" xfId="5"/>
    <cellStyle name="Обычный 6 2" xfId="10"/>
    <cellStyle name="Обычный 6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5.xml"/><Relationship Id="rId3" Type="http://schemas.openxmlformats.org/officeDocument/2006/relationships/revisionLog" Target="revisionLog2.xml"/><Relationship Id="rId7" Type="http://schemas.openxmlformats.org/officeDocument/2006/relationships/revisionLog" Target="revisionLog4.xml"/><Relationship Id="rId2" Type="http://schemas.openxmlformats.org/officeDocument/2006/relationships/revisionLog" Target="revisionLog11.xml"/><Relationship Id="rId1" Type="http://schemas.openxmlformats.org/officeDocument/2006/relationships/revisionLog" Target="revisionLog111.xml"/><Relationship Id="rId6" Type="http://schemas.openxmlformats.org/officeDocument/2006/relationships/revisionLog" Target="revisionLog3.xml"/><Relationship Id="rId5" Type="http://schemas.openxmlformats.org/officeDocument/2006/relationships/revisionLog" Target="revisionLog1.xml"/><Relationship Id="rId4" Type="http://schemas.openxmlformats.org/officeDocument/2006/relationships/revisionLog" Target="revisionLog12.xml"/><Relationship Id="rId9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CABB38A-817A-4B7E-B1D7-D3B8C1763A5E}" diskRevisions="1" revisionId="16" version="9">
  <header guid="{EDD3C50D-0099-42DB-946E-4F717055D93C}" dateTime="2024-08-15T10:56:58" maxSheetId="2" userName="Чумакова С.А." r:id="rId1">
    <sheetIdMap count="1">
      <sheetId val="1"/>
    </sheetIdMap>
  </header>
  <header guid="{A5D159D5-75D1-4DEE-9C85-49C98B11D369}" dateTime="2024-08-15T10:57:14" maxSheetId="2" userName="Чумакова С.А." r:id="rId2" minRId="1">
    <sheetIdMap count="1">
      <sheetId val="1"/>
    </sheetIdMap>
  </header>
  <header guid="{D1FCEEE1-80D4-4463-86FD-C940F32DD153}" dateTime="2024-08-15T11:04:13" maxSheetId="2" userName="Жилина Е.В." r:id="rId3" minRId="2" maxRId="10">
    <sheetIdMap count="1">
      <sheetId val="1"/>
    </sheetIdMap>
  </header>
  <header guid="{4A1FED9F-5C0D-43A8-9CEA-B726D9592276}" dateTime="2024-08-15T11:33:29" maxSheetId="2" userName="Чумакова С.А." r:id="rId4">
    <sheetIdMap count="1">
      <sheetId val="1"/>
    </sheetIdMap>
  </header>
  <header guid="{067B0C6F-CF84-48DC-BBED-C48FC6C2903C}" dateTime="2024-08-15T15:10:44" maxSheetId="2" userName="Шурыгина С.В." r:id="rId5">
    <sheetIdMap count="1">
      <sheetId val="1"/>
    </sheetIdMap>
  </header>
  <header guid="{11C01E43-8001-406D-9EF9-32105B145784}" dateTime="2024-08-15T15:26:03" maxSheetId="2" userName="Кириллова О.Н." r:id="rId6">
    <sheetIdMap count="1">
      <sheetId val="1"/>
    </sheetIdMap>
  </header>
  <header guid="{774277D7-59BB-441F-A801-E129F7E7986A}" dateTime="2024-08-15T15:38:56" maxSheetId="2" userName="Кириллова О.Н." r:id="rId7">
    <sheetIdMap count="1">
      <sheetId val="1"/>
    </sheetIdMap>
  </header>
  <header guid="{272912EC-7A08-4DA0-8547-80EC4ADAE5CD}" dateTime="2024-08-15T16:00:39" maxSheetId="2" userName="smart" r:id="rId8">
    <sheetIdMap count="1">
      <sheetId val="1"/>
    </sheetIdMap>
  </header>
  <header guid="{7CABB38A-817A-4B7E-B1D7-D3B8C1763A5E}" dateTime="2024-08-28T14:35:48" maxSheetId="2" userName="smart" r:id="rId9" minRId="1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1036F16B_0D07_4706_BE27_268FC2C168E6_.wvu.PrintArea" hidden="1" oldHidden="1">
    <formula>'Приложение 1'!$A$1:$D$57</formula>
  </rdn>
  <rcv guid="{1036F16B-0D07-4706-BE27-268FC2C168E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" sId="1" numFmtId="4">
    <oc r="B26">
      <v>-232256.85</v>
    </oc>
    <nc r="B26">
      <f>B11-B15</f>
    </nc>
  </rcc>
</revisions>
</file>

<file path=xl/revisions/revisionLog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fmt sheetId="1" sqref="A57">
    <dxf>
      <fill>
        <patternFill>
          <bgColor theme="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nc r="C11">
      <f>SUM(C12:C14)</f>
    </nc>
  </rcc>
  <rfmt sheetId="1" s="1" sqref="D11" start="0" length="0">
    <dxf>
      <font>
        <sz val="12"/>
        <color theme="1"/>
        <name val="Times New Roman"/>
        <scheme val="none"/>
      </font>
    </dxf>
  </rfmt>
  <rcc rId="3" sId="1" numFmtId="4">
    <nc r="C12">
      <v>42930.2</v>
    </nc>
  </rcc>
  <rcc rId="4" sId="1" odxf="1" s="1" dxf="1">
    <nc r="D11">
      <f>SUM(D12:D14)</f>
    </nc>
    <ndxf>
      <font>
        <sz val="12"/>
        <color auto="1"/>
        <name val="Times New Roman"/>
        <scheme val="none"/>
      </font>
    </ndxf>
  </rcc>
  <rcc rId="5" sId="1" numFmtId="4">
    <nc r="D12">
      <f>B12+C12</f>
    </nc>
  </rcc>
  <rcc rId="6" sId="1" numFmtId="4">
    <nc r="C13">
      <v>0</v>
    </nc>
  </rcc>
  <rcc rId="7" sId="1">
    <nc r="D13">
      <f>B13+C13</f>
    </nc>
  </rcc>
  <rcc rId="8" sId="1">
    <nc r="D14">
      <f>B14+C14</f>
    </nc>
  </rcc>
  <rcc rId="9" sId="1" numFmtId="4">
    <nc r="C14">
      <v>37998.300000000003</v>
    </nc>
  </rcc>
  <rcc rId="10" sId="1" numFmtId="4">
    <oc r="B11">
      <v>6756816.6100000003</v>
    </oc>
    <nc r="B11">
      <f>SUM(B12:B14)</f>
    </nc>
  </rcc>
  <rdn rId="0" localSheetId="1" customView="1" name="Z_B09C4B76_D75F_48F6_A5C1_E3837E02B185_.wvu.PrintArea" hidden="1" oldHidden="1">
    <formula>'Приложение 1'!$A$1:$D$57</formula>
  </rdn>
  <rcv guid="{B09C4B76-D75F-48F6-A5C1-E3837E02B18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1">
    <dxf>
      <numFmt numFmtId="4" formatCode="#,##0.00"/>
    </dxf>
  </rfmt>
  <rdn rId="0" localSheetId="1" customView="1" name="Z_6423967F_80B4_4FBC_A6A1_C812C03BEB3E_.wvu.PrintArea" hidden="1" oldHidden="1">
    <formula>'Приложение 1'!$A$1:$D$57</formula>
  </rdn>
  <rcv guid="{6423967F-80B4-4FBC-A6A1-C812C03BEB3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1:D14" start="0" length="0">
    <dxf>
      <border>
        <right style="thin">
          <color indexed="64"/>
        </right>
      </border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F378BCA_DECB_47BD_9C23_F68BE11591ED_.wvu.PrintArea" hidden="1" oldHidden="1">
    <formula>'Приложение 1'!$A$1:$D$57</formula>
  </rdn>
  <rcv guid="{BF378BCA-DECB-47BD-9C23-F68BE11591E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 numFmtId="19">
    <oc r="A57">
      <v>45519</v>
    </oc>
    <nc r="A57">
      <v>45533</v>
    </nc>
  </rcc>
  <rcv guid="{BF378BCA-DECB-47BD-9C23-F68BE11591ED}" action="delete"/>
  <rdn rId="0" localSheetId="1" customView="1" name="Z_BF378BCA_DECB_47BD_9C23_F68BE11591ED_.wvu.PrintArea" hidden="1" oldHidden="1">
    <formula>'Приложение 1'!$A$1:$D$57</formula>
    <oldFormula>'Приложение 1'!$A$1:$D$57</oldFormula>
  </rdn>
  <rcv guid="{BF378BCA-DECB-47BD-9C23-F68BE11591E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57"/>
  <sheetViews>
    <sheetView tabSelected="1" view="pageBreakPreview" topLeftCell="A16" zoomScaleNormal="100" zoomScaleSheetLayoutView="100" workbookViewId="0">
      <selection activeCell="A54" sqref="A54"/>
    </sheetView>
  </sheetViews>
  <sheetFormatPr defaultColWidth="9.140625" defaultRowHeight="15" x14ac:dyDescent="0.25"/>
  <cols>
    <col min="1" max="1" width="67" style="1" customWidth="1"/>
    <col min="2" max="2" width="16.85546875" style="1" customWidth="1"/>
    <col min="3" max="3" width="14.140625" style="1" customWidth="1"/>
    <col min="4" max="4" width="16.85546875" style="1" customWidth="1"/>
    <col min="5" max="5" width="16.5703125" style="1" customWidth="1"/>
    <col min="6" max="16384" width="9.140625" style="1"/>
  </cols>
  <sheetData>
    <row r="1" spans="1:4" ht="15.75" x14ac:dyDescent="0.25">
      <c r="A1" s="10"/>
      <c r="B1" s="26" t="s">
        <v>21</v>
      </c>
      <c r="C1" s="26"/>
      <c r="D1" s="26"/>
    </row>
    <row r="2" spans="1:4" ht="17.45" customHeight="1" x14ac:dyDescent="0.25">
      <c r="A2" s="11"/>
      <c r="B2" s="26" t="s">
        <v>22</v>
      </c>
      <c r="C2" s="26"/>
      <c r="D2" s="26"/>
    </row>
    <row r="3" spans="1:4" ht="15.75" x14ac:dyDescent="0.25">
      <c r="A3" s="10"/>
      <c r="B3" s="27" t="s">
        <v>23</v>
      </c>
      <c r="C3" s="27"/>
      <c r="D3" s="27"/>
    </row>
    <row r="4" spans="1:4" ht="15.75" x14ac:dyDescent="0.25">
      <c r="A4" s="27"/>
      <c r="B4" s="27"/>
      <c r="C4" s="12"/>
      <c r="D4" s="12"/>
    </row>
    <row r="5" spans="1:4" ht="15.75" x14ac:dyDescent="0.25">
      <c r="A5" s="11"/>
      <c r="B5" s="11"/>
      <c r="C5" s="12"/>
      <c r="D5" s="12"/>
    </row>
    <row r="6" spans="1:4" ht="15.75" customHeight="1" x14ac:dyDescent="0.25">
      <c r="A6" s="28" t="s">
        <v>24</v>
      </c>
      <c r="B6" s="28"/>
      <c r="C6" s="28"/>
      <c r="D6" s="28"/>
    </row>
    <row r="7" spans="1:4" ht="15.75" customHeight="1" x14ac:dyDescent="0.25">
      <c r="A7" s="9"/>
      <c r="B7" s="9"/>
      <c r="C7" s="9"/>
      <c r="D7" s="9"/>
    </row>
    <row r="8" spans="1:4" ht="15.75" x14ac:dyDescent="0.25">
      <c r="A8" s="21"/>
      <c r="B8" s="21"/>
      <c r="C8" s="21"/>
      <c r="D8" s="21"/>
    </row>
    <row r="9" spans="1:4" ht="51" customHeight="1" x14ac:dyDescent="0.25">
      <c r="A9" s="22" t="s">
        <v>0</v>
      </c>
      <c r="B9" s="2" t="s">
        <v>1</v>
      </c>
      <c r="C9" s="3" t="s">
        <v>2</v>
      </c>
      <c r="D9" s="4" t="s">
        <v>3</v>
      </c>
    </row>
    <row r="10" spans="1:4" ht="15.75" x14ac:dyDescent="0.25">
      <c r="A10" s="22"/>
      <c r="B10" s="23" t="s">
        <v>4</v>
      </c>
      <c r="C10" s="24"/>
      <c r="D10" s="25"/>
    </row>
    <row r="11" spans="1:4" s="5" customFormat="1" ht="20.25" customHeight="1" x14ac:dyDescent="0.25">
      <c r="A11" s="15" t="s">
        <v>5</v>
      </c>
      <c r="B11" s="8">
        <f>SUM(B12:B14)</f>
        <v>6756816.6100000003</v>
      </c>
      <c r="C11" s="8">
        <f>SUM(C12:C14)</f>
        <v>80928.5</v>
      </c>
      <c r="D11" s="20">
        <f>SUM(D12:D14)</f>
        <v>6837745.1100000003</v>
      </c>
    </row>
    <row r="12" spans="1:4" s="5" customFormat="1" ht="20.25" customHeight="1" x14ac:dyDescent="0.25">
      <c r="A12" s="6" t="s">
        <v>6</v>
      </c>
      <c r="B12" s="8">
        <v>1386528.98</v>
      </c>
      <c r="C12" s="8">
        <v>42930.2</v>
      </c>
      <c r="D12" s="8">
        <f>B12+C12</f>
        <v>1429459.18</v>
      </c>
    </row>
    <row r="13" spans="1:4" s="5" customFormat="1" ht="20.25" customHeight="1" x14ac:dyDescent="0.25">
      <c r="A13" s="6" t="s">
        <v>7</v>
      </c>
      <c r="B13" s="8">
        <v>231262.93999999997</v>
      </c>
      <c r="C13" s="8">
        <v>0</v>
      </c>
      <c r="D13" s="8">
        <f>B13+C13</f>
        <v>231262.93999999997</v>
      </c>
    </row>
    <row r="14" spans="1:4" s="5" customFormat="1" ht="20.25" customHeight="1" x14ac:dyDescent="0.25">
      <c r="A14" s="6" t="s">
        <v>8</v>
      </c>
      <c r="B14" s="8">
        <v>5139024.6900000004</v>
      </c>
      <c r="C14" s="8">
        <v>37998.300000000003</v>
      </c>
      <c r="D14" s="8">
        <f>B14+C14</f>
        <v>5177022.99</v>
      </c>
    </row>
    <row r="15" spans="1:4" s="5" customFormat="1" ht="20.25" customHeight="1" x14ac:dyDescent="0.25">
      <c r="A15" s="15" t="s">
        <v>9</v>
      </c>
      <c r="B15" s="16">
        <v>6989073.46</v>
      </c>
      <c r="C15" s="16">
        <f>SUM(C16:C25)</f>
        <v>80928.5</v>
      </c>
      <c r="D15" s="16">
        <f>B15+C15</f>
        <v>7070001.96</v>
      </c>
    </row>
    <row r="16" spans="1:4" ht="20.25" customHeight="1" x14ac:dyDescent="0.25">
      <c r="A16" s="7" t="s">
        <v>10</v>
      </c>
      <c r="B16" s="8">
        <v>442715.06</v>
      </c>
      <c r="C16" s="8">
        <v>11047.39</v>
      </c>
      <c r="D16" s="16">
        <f t="shared" ref="D16:D25" si="0">B16+C16</f>
        <v>453762.45</v>
      </c>
    </row>
    <row r="17" spans="1:5" ht="20.25" customHeight="1" x14ac:dyDescent="0.25">
      <c r="A17" s="7" t="s">
        <v>11</v>
      </c>
      <c r="B17" s="8">
        <v>32443.65</v>
      </c>
      <c r="C17" s="8">
        <v>34.35</v>
      </c>
      <c r="D17" s="16">
        <f t="shared" si="0"/>
        <v>32478</v>
      </c>
    </row>
    <row r="18" spans="1:5" ht="20.25" customHeight="1" x14ac:dyDescent="0.25">
      <c r="A18" s="7" t="s">
        <v>12</v>
      </c>
      <c r="B18" s="8">
        <v>937941.34</v>
      </c>
      <c r="C18" s="8">
        <v>10841.92</v>
      </c>
      <c r="D18" s="16">
        <f t="shared" si="0"/>
        <v>948783.26</v>
      </c>
    </row>
    <row r="19" spans="1:5" ht="20.25" customHeight="1" x14ac:dyDescent="0.25">
      <c r="A19" s="7" t="s">
        <v>13</v>
      </c>
      <c r="B19" s="8">
        <v>559715.9</v>
      </c>
      <c r="C19" s="8">
        <v>11677.1</v>
      </c>
      <c r="D19" s="16">
        <f t="shared" si="0"/>
        <v>571393</v>
      </c>
    </row>
    <row r="20" spans="1:5" ht="20.25" customHeight="1" x14ac:dyDescent="0.25">
      <c r="A20" s="7" t="s">
        <v>14</v>
      </c>
      <c r="B20" s="8">
        <v>287.51</v>
      </c>
      <c r="C20" s="8">
        <v>-11.4</v>
      </c>
      <c r="D20" s="16">
        <f t="shared" si="0"/>
        <v>276.11</v>
      </c>
    </row>
    <row r="21" spans="1:5" ht="20.25" customHeight="1" x14ac:dyDescent="0.25">
      <c r="A21" s="7" t="s">
        <v>15</v>
      </c>
      <c r="B21" s="8">
        <v>3821597.31</v>
      </c>
      <c r="C21" s="8">
        <v>24819.89</v>
      </c>
      <c r="D21" s="16">
        <f t="shared" si="0"/>
        <v>3846417.2</v>
      </c>
    </row>
    <row r="22" spans="1:5" ht="20.25" customHeight="1" x14ac:dyDescent="0.25">
      <c r="A22" s="7" t="s">
        <v>16</v>
      </c>
      <c r="B22" s="8">
        <v>622625.64</v>
      </c>
      <c r="C22" s="8">
        <v>18626.580000000002</v>
      </c>
      <c r="D22" s="16">
        <f t="shared" si="0"/>
        <v>641252.22</v>
      </c>
    </row>
    <row r="23" spans="1:5" ht="20.25" customHeight="1" x14ac:dyDescent="0.25">
      <c r="A23" s="7" t="s">
        <v>17</v>
      </c>
      <c r="B23" s="8">
        <v>152729.95000000001</v>
      </c>
      <c r="C23" s="8">
        <v>7173.98</v>
      </c>
      <c r="D23" s="16">
        <f t="shared" si="0"/>
        <v>159903.93000000002</v>
      </c>
    </row>
    <row r="24" spans="1:5" ht="20.25" customHeight="1" x14ac:dyDescent="0.25">
      <c r="A24" s="7" t="s">
        <v>18</v>
      </c>
      <c r="B24" s="8">
        <v>382535.26</v>
      </c>
      <c r="C24" s="8">
        <v>2718.69</v>
      </c>
      <c r="D24" s="16">
        <f t="shared" si="0"/>
        <v>385253.95</v>
      </c>
    </row>
    <row r="25" spans="1:5" ht="20.25" customHeight="1" x14ac:dyDescent="0.25">
      <c r="A25" s="7" t="s">
        <v>19</v>
      </c>
      <c r="B25" s="8">
        <v>36481.839999999997</v>
      </c>
      <c r="C25" s="8">
        <v>-6000</v>
      </c>
      <c r="D25" s="16">
        <f t="shared" si="0"/>
        <v>30481.839999999997</v>
      </c>
    </row>
    <row r="26" spans="1:5" ht="21.75" customHeight="1" x14ac:dyDescent="0.25">
      <c r="A26" s="15" t="s">
        <v>20</v>
      </c>
      <c r="B26" s="16">
        <f>B11-B15</f>
        <v>-232256.84999999963</v>
      </c>
      <c r="C26" s="16">
        <f t="shared" ref="C26" si="1">C11-C15</f>
        <v>0</v>
      </c>
      <c r="D26" s="17" t="s">
        <v>27</v>
      </c>
      <c r="E26" s="14">
        <f>D11-D15</f>
        <v>-232256.84999999963</v>
      </c>
    </row>
    <row r="27" spans="1:5" x14ac:dyDescent="0.25">
      <c r="A27" s="18"/>
      <c r="B27" s="18"/>
      <c r="C27" s="18"/>
      <c r="D27" s="18"/>
    </row>
    <row r="28" spans="1:5" x14ac:dyDescent="0.25">
      <c r="A28" s="18"/>
      <c r="B28" s="18"/>
      <c r="C28" s="18"/>
      <c r="D28" s="18"/>
    </row>
    <row r="55" spans="1:4" ht="15.75" x14ac:dyDescent="0.25">
      <c r="A55" s="13" t="s">
        <v>25</v>
      </c>
      <c r="B55" s="12"/>
      <c r="C55" s="12"/>
      <c r="D55" s="12"/>
    </row>
    <row r="56" spans="1:4" ht="15.75" x14ac:dyDescent="0.25">
      <c r="A56" s="13" t="s">
        <v>26</v>
      </c>
      <c r="B56" s="12"/>
      <c r="C56" s="12"/>
      <c r="D56" s="12"/>
    </row>
    <row r="57" spans="1:4" ht="15.75" x14ac:dyDescent="0.25">
      <c r="A57" s="19">
        <v>45533</v>
      </c>
      <c r="B57" s="12"/>
      <c r="C57" s="12"/>
      <c r="D57" s="12"/>
    </row>
  </sheetData>
  <customSheetViews>
    <customSheetView guid="{BF378BCA-DECB-47BD-9C23-F68BE11591ED}" showPageBreaks="1" printArea="1" view="pageBreakPreview" topLeftCell="A16">
      <selection activeCell="A54" sqref="A54"/>
      <pageMargins left="1.1811023622047245" right="0.39370078740157483" top="0.78740157480314965" bottom="0.78740157480314965" header="0.31496062992125984" footer="0.31496062992125984"/>
      <pageSetup paperSize="9" scale="75" firstPageNumber="3" orientation="portrait" useFirstPageNumber="1" r:id="rId1"/>
      <headerFooter>
        <oddFooter>&amp;R&amp;"Times New Roman,обычный"&amp;12&amp;P</oddFooter>
      </headerFooter>
    </customSheetView>
    <customSheetView guid="{1036F16B-0D07-4706-BE27-268FC2C168E6}" showPageBreaks="1" printArea="1" view="pageBreakPreview" topLeftCell="A7">
      <selection activeCell="B16" sqref="B16:B25"/>
      <pageMargins left="1.1811023622047245" right="0.39370078740157483" top="0.78740157480314965" bottom="0.78740157480314965" header="0.31496062992125984" footer="0.31496062992125984"/>
      <pageSetup paperSize="9" scale="75" firstPageNumber="3" orientation="portrait" useFirstPageNumber="1" r:id="rId2"/>
    </customSheetView>
    <customSheetView guid="{0EE2995A-CC8C-4FB4-BA3A-3E554CE675FD}" showPageBreaks="1" printArea="1" view="pageBreakPreview" topLeftCell="A4">
      <selection activeCell="H21" sqref="H21"/>
      <pageMargins left="1.1811023622047245" right="0.39370078740157483" top="0.78740157480314965" bottom="0.78740157480314965" header="0.31496062992125984" footer="0.31496062992125984"/>
      <pageSetup paperSize="9" scale="75" firstPageNumber="3" orientation="portrait" useFirstPageNumber="1" r:id="rId3"/>
    </customSheetView>
    <customSheetView guid="{B09C4B76-D75F-48F6-A5C1-E3837E02B185}" showPageBreaks="1" printArea="1" view="pageBreakPreview" topLeftCell="A4">
      <selection activeCell="B12" sqref="B12"/>
      <pageMargins left="1.1811023622047245" right="0.39370078740157483" top="0.78740157480314965" bottom="0.78740157480314965" header="0.31496062992125984" footer="0.31496062992125984"/>
      <pageSetup paperSize="9" scale="75" firstPageNumber="3" orientation="portrait" useFirstPageNumber="1" r:id="rId4"/>
    </customSheetView>
    <customSheetView guid="{6423967F-80B4-4FBC-A6A1-C812C03BEB3E}" showPageBreaks="1" printArea="1" view="pageBreakPreview" topLeftCell="A7">
      <selection activeCell="C21" sqref="C21"/>
      <pageMargins left="1.1811023622047245" right="0.39370078740157483" top="0.78740157480314965" bottom="0.78740157480314965" header="0.31496062992125984" footer="0.31496062992125984"/>
      <pageSetup paperSize="9" scale="75" firstPageNumber="3" orientation="portrait" useFirstPageNumber="1" r:id="rId5"/>
    </customSheetView>
  </customSheetViews>
  <mergeCells count="8">
    <mergeCell ref="A8:D8"/>
    <mergeCell ref="A9:A10"/>
    <mergeCell ref="B10:D10"/>
    <mergeCell ref="B1:D1"/>
    <mergeCell ref="B2:D2"/>
    <mergeCell ref="B3:D3"/>
    <mergeCell ref="A4:B4"/>
    <mergeCell ref="A6:D6"/>
  </mergeCells>
  <pageMargins left="1.1811023622047245" right="0.39370078740157483" top="0.78740157480314965" bottom="0.78740157480314965" header="0.31496062992125984" footer="0.31496062992125984"/>
  <pageSetup paperSize="9" scale="75" firstPageNumber="3" orientation="portrait" useFirstPageNumber="1" r:id="rId6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smart</cp:lastModifiedBy>
  <cp:lastPrinted>2024-08-28T07:34:36Z</cp:lastPrinted>
  <dcterms:created xsi:type="dcterms:W3CDTF">2007-01-31T11:43:07Z</dcterms:created>
  <dcterms:modified xsi:type="dcterms:W3CDTF">2024-08-28T07:35:48Z</dcterms:modified>
</cp:coreProperties>
</file>