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7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1111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5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Постановление+Приложения 18 05 2026 администр\"/>
    </mc:Choice>
  </mc:AlternateContent>
  <xr:revisionPtr revIDLastSave="0" documentId="13_ncr:81_{C01E9CF1-4FA3-484D-9E9E-7E369BAE655C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1" r:id="rId1"/>
  </sheets>
  <definedNames>
    <definedName name="Z_4780D471_9F7F_4AC6_B113_4668C5D7196E_.wvu.PrintArea" localSheetId="0" hidden="1">PP!$A$1:$L$40</definedName>
    <definedName name="Z_4780D471_9F7F_4AC6_B113_4668C5D7196E_.wvu.PrintTitles" localSheetId="0" hidden="1">PP!$11:$11</definedName>
    <definedName name="Z_550F5DC3_E06C_42F9_9558_6E27379B9AC6_.wvu.PrintArea" localSheetId="0" hidden="1">PP!$A$1:$L$40</definedName>
    <definedName name="Z_550F5DC3_E06C_42F9_9558_6E27379B9AC6_.wvu.PrintTitles" localSheetId="0" hidden="1">PP!$11:$11</definedName>
    <definedName name="Z_B9777FC9_F2CE_443E_AEB6_7A6D2E0F145E_.wvu.PrintArea" localSheetId="0" hidden="1">PP!$A$1:$L$40</definedName>
    <definedName name="Z_B9777FC9_F2CE_443E_AEB6_7A6D2E0F145E_.wvu.PrintTitles" localSheetId="0" hidden="1">PP!$11:$11</definedName>
    <definedName name="Z_DD021406_5B76_4F33_A118_F1B4D4AF7AF3_.wvu.PrintArea" localSheetId="0" hidden="1">PP!$A$1:$L$40</definedName>
    <definedName name="Z_DD021406_5B76_4F33_A118_F1B4D4AF7AF3_.wvu.PrintTitles" localSheetId="0" hidden="1">PP!$11:$11</definedName>
    <definedName name="_xlnm.Print_Titles" localSheetId="0">PP!$11:$11</definedName>
    <definedName name="_xlnm.Print_Area" localSheetId="0">PP!$A$1:$L$40</definedName>
  </definedNames>
  <calcPr calcId="191029"/>
  <customWorkbookViews>
    <customWorkbookView name="chikarev - Личное представление" guid="{B9777FC9-F2CE-443E-AEB6-7A6D2E0F145E}" mergeInterval="0" personalView="1" maximized="1" xWindow="-8" yWindow="-8" windowWidth="1936" windowHeight="951" activeSheetId="1"/>
    <customWorkbookView name="Жиянова Н.В. - Личное представление" guid="{DD021406-5B76-4F33-A118-F1B4D4AF7AF3}" mergeInterval="0" personalView="1" maximized="1" xWindow="1" yWindow="1" windowWidth="1916" windowHeight="803" activeSheetId="1"/>
    <customWorkbookView name="Чумакова С.А. - Личное представление" guid="{550F5DC3-E06C-42F9-9558-6E27379B9AC6}" mergeInterval="0" personalView="1" maximized="1" xWindow="1" yWindow="1" windowWidth="1920" windowHeight="830" activeSheetId="1"/>
    <customWorkbookView name="Аникина И.А. - Личное представление" guid="{4780D471-9F7F-4AC6-B113-4668C5D7196E}" mergeInterval="0" personalView="1" maximized="1" xWindow="1" yWindow="1" windowWidth="1920" windowHeight="849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" i="1" l="1"/>
  <c r="J12" i="1"/>
  <c r="L24" i="1"/>
  <c r="L23" i="1"/>
  <c r="L22" i="1"/>
  <c r="L21" i="1"/>
  <c r="L20" i="1"/>
  <c r="L19" i="1"/>
  <c r="L18" i="1"/>
  <c r="L17" i="1"/>
  <c r="L16" i="1"/>
  <c r="K15" i="1"/>
  <c r="L15" i="1" s="1"/>
  <c r="L13" i="1"/>
  <c r="J15" i="1"/>
  <c r="J25" i="1" l="1"/>
  <c r="L12" i="1"/>
  <c r="K25" i="1"/>
  <c r="L25" i="1" l="1"/>
</calcChain>
</file>

<file path=xl/sharedStrings.xml><?xml version="1.0" encoding="utf-8"?>
<sst xmlns="http://schemas.openxmlformats.org/spreadsheetml/2006/main" count="132" uniqueCount="95">
  <si>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</si>
  <si>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</si>
  <si>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</si>
  <si>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</si>
  <si>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</si>
  <si>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313</t>
  </si>
  <si>
    <t>2. Перечень публичных нормативных обязательств, исполняемых за счет средств местного бюджета</t>
  </si>
  <si>
    <t>1006</t>
  </si>
  <si>
    <t>Оказание материальной помощи жителям ЗАТО Северск,оказавшимся в трудной жизненной ситуации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</si>
  <si>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</si>
  <si>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1101</t>
  </si>
  <si>
    <t>330</t>
  </si>
  <si>
    <t>3122210000</t>
  </si>
  <si>
    <t>3122211000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</si>
  <si>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</si>
  <si>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</si>
  <si>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</si>
  <si>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</si>
  <si>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</si>
  <si>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</si>
  <si>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</si>
  <si>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</si>
  <si>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</si>
  <si>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</si>
  <si>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</si>
  <si>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</si>
  <si>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</si>
  <si>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</si>
  <si>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</si>
  <si>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</si>
  <si>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</si>
  <si>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</si>
  <si>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</si>
  <si>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</si>
  <si>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</si>
  <si>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</si>
  <si>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(%)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</si>
  <si>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</si>
  <si>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</si>
  <si>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</si>
  <si>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</si>
  <si>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</si>
  <si>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</si>
  <si>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</si>
  <si>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</si>
  <si>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</si>
  <si>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</si>
  <si>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</si>
  <si>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</si>
  <si>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</si>
  <si>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</si>
  <si>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</si>
  <si>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</si>
  <si>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</si>
  <si>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 xml:space="preserve"> 28.03.2019 </t>
  </si>
  <si>
    <t xml:space="preserve">49/4 </t>
  </si>
  <si>
    <t>Всего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</si>
  <si>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</si>
  <si>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(тыс. руб.)</t>
  </si>
  <si>
    <t>31.03.2021</t>
  </si>
  <si>
    <t>sysuser</t>
  </si>
  <si>
    <t>101000000268</t>
  </si>
  <si>
    <t>sysbudget</t>
  </si>
  <si>
    <t>2000000101</t>
  </si>
  <si>
    <t>ОТЧЕТ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</si>
  <si>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 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</si>
  <si>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</si>
  <si>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</si>
  <si>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раздел, подраздел</t>
  </si>
  <si>
    <t>целевая статья</t>
  </si>
  <si>
    <t>вид расхода</t>
  </si>
  <si>
    <t>о расходах бюджета ЗАТО Северск, направляемых на исполнение публичных нормативных обязательств, 
за I квартал 2026 года</t>
  </si>
  <si>
    <t>35121S0710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</si>
  <si>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
на улучшение жилищных условий</t>
  </si>
  <si>
    <t>Ежегодная денежная выплата на частичную оплату стоимости помывки
в бане пенсионерам, проживающим
в квартирах, не оборудованных ванной или душем</t>
  </si>
  <si>
    <t>3512160000</t>
  </si>
  <si>
    <t>Единовременная денежная выплата отдельным категориям граждан
в ознаменование Дня Победы советского народа в Великой Отечественной войне
1941-1945 годов</t>
  </si>
  <si>
    <t>3512165000</t>
  </si>
  <si>
    <t>3512167000</t>
  </si>
  <si>
    <t>3512168000</t>
  </si>
  <si>
    <t>"О компенсации расходов на оплату жилого помещения и коммунальных услуг гражданам, награжденным орденом "Родительская слава", 
и членам их семей"</t>
  </si>
  <si>
    <t>3512172000</t>
  </si>
  <si>
    <t>Ежемесячная выплата стипендии ЗАТО Северск лучшим спортсменам
в возрасте от 18 лет и старше
по олимпийским видам спорта</t>
  </si>
  <si>
    <t>"Об утверждении Положения о порядке назначения и выплаты стипендии ЗАТО Северск лучшим спортсменам по олимпийским видам спорта"</t>
  </si>
  <si>
    <t>Ежемесячная выплата стипендии ЗАТО Северск лучшим спортсменам
в возрасте от 18 лет и старше
по неолимпийским видам спорта</t>
  </si>
  <si>
    <t>"Об утверждении Положения о порядке назначения и выплаты стипендии ЗАТО Северск лучшим спортсменам по неолимпийским видам спорта"</t>
  </si>
  <si>
    <t>Ежемесячная выплата стипендии ЗАТО Северск сильнейшим, особо одаренным юным спортсменам до 18 лет включительно</t>
  </si>
  <si>
    <t>"Об утверждении Положения о стипендиях ЗАТО Северск для сильнейших, особо одаренных юных спортсменов"</t>
  </si>
  <si>
    <t>3122212000</t>
  </si>
  <si>
    <t>Аникина Ирина Александровна</t>
  </si>
  <si>
    <t>77 38 55</t>
  </si>
  <si>
    <t xml:space="preserve">           Администрации ЗАТО Северск</t>
  </si>
  <si>
    <t xml:space="preserve">           постановлением</t>
  </si>
  <si>
    <t xml:space="preserve">           УТВЕРЖДЕН</t>
  </si>
  <si>
    <t xml:space="preserve">           от _______________ №_________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</si>
</sst>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_р_."/>
    <numFmt numFmtId="166" formatCode="#,###.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4" fontId="1" fillId="0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165" fontId="3" fillId="0" borderId="0" xfId="0" applyNumberFormat="1" applyFont="1" applyFill="1" applyAlignment="1">
      <alignment vertical="center"/>
    </xf>
    <xf numFmtId="165" fontId="3" fillId="0" borderId="0" xfId="0" applyNumberFormat="1" applyFont="1" applyFill="1" applyAlignment="1"/>
    <xf numFmtId="49" fontId="1" fillId="0" borderId="0" xfId="0" applyNumberFormat="1" applyFont="1" applyAlignment="1">
      <alignment horizontal="center" vertical="top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left" vertical="top" wrapText="1"/>
    </xf>
    <xf numFmtId="14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2" fontId="1" fillId="0" borderId="1" xfId="0" applyNumberFormat="1" applyFont="1" applyFill="1" applyBorder="1" applyAlignment="1">
      <alignment horizontal="justify" vertical="top" wrapText="1"/>
    </xf>
    <xf numFmtId="166" fontId="1" fillId="0" borderId="1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vertical="top" wrapText="1"/>
    </xf>
    <xf numFmtId="4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0" xfId="0" applyAlignment="1">
      <alignment vertical="top"/>
    </xf>
    <xf numFmtId="4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 wrapText="1"/>
    </xf>
    <xf numFmtId="2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2" xfId="0" applyNumberFormat="1" applyFont="1" applyFill="1" applyBorder="1" applyAlignment="1">
      <alignment horizontal="left" vertical="top" wrapText="1"/>
    </xf>
    <xf numFmtId="49" fontId="1" fillId="0" borderId="3" xfId="0" applyNumberFormat="1" applyFont="1" applyFill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16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11.xml"/><Relationship Id="rId13" Type="http://schemas.openxmlformats.org/officeDocument/2006/relationships/revisionLog" Target="revisionLog4.xml"/><Relationship Id="rId3" Type="http://schemas.openxmlformats.org/officeDocument/2006/relationships/revisionLog" Target="revisionLog111.xml"/><Relationship Id="rId7" Type="http://schemas.openxmlformats.org/officeDocument/2006/relationships/revisionLog" Target="revisionLog12.xml"/><Relationship Id="rId12" Type="http://schemas.openxmlformats.org/officeDocument/2006/relationships/revisionLog" Target="revisionLog3.xml"/><Relationship Id="rId2" Type="http://schemas.openxmlformats.org/officeDocument/2006/relationships/revisionLog" Target="revisionLog1111.xml"/><Relationship Id="rId16" Type="http://schemas.openxmlformats.org/officeDocument/2006/relationships/revisionLog" Target="revisionLog7.xml"/><Relationship Id="rId1" Type="http://schemas.openxmlformats.org/officeDocument/2006/relationships/revisionLog" Target="revisionLog11111.xml"/><Relationship Id="rId6" Type="http://schemas.openxmlformats.org/officeDocument/2006/relationships/revisionLog" Target="revisionLog121.xml"/><Relationship Id="rId11" Type="http://schemas.openxmlformats.org/officeDocument/2006/relationships/revisionLog" Target="revisionLog2.xml"/><Relationship Id="rId5" Type="http://schemas.openxmlformats.org/officeDocument/2006/relationships/revisionLog" Target="revisionLog1211.xml"/><Relationship Id="rId15" Type="http://schemas.openxmlformats.org/officeDocument/2006/relationships/revisionLog" Target="revisionLog6.xml"/><Relationship Id="rId10" Type="http://schemas.openxmlformats.org/officeDocument/2006/relationships/revisionLog" Target="revisionLog1.xml"/><Relationship Id="rId4" Type="http://schemas.openxmlformats.org/officeDocument/2006/relationships/revisionLog" Target="revisionLog12111.xml"/><Relationship Id="rId9" Type="http://schemas.openxmlformats.org/officeDocument/2006/relationships/revisionLog" Target="revisionLog13.xml"/><Relationship Id="rId14" Type="http://schemas.openxmlformats.org/officeDocument/2006/relationships/revisionLog" Target="revisionLog5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B5587BA0-8A85-4B49-87F0-2EEEC7232E29}" diskRevisions="1" revisionId="69" version="16">
  <header guid="{645C56DC-EDA0-40BD-BF12-5B163184B828}" dateTime="2026-05-06T15:15:24" maxSheetId="2" userName="Чумакова С.А." r:id="rId1">
    <sheetIdMap count="1">
      <sheetId val="1"/>
    </sheetIdMap>
  </header>
  <header guid="{541783ED-1225-4DF6-921B-6AF79FAD07DC}" dateTime="2026-05-06T15:17:34" maxSheetId="2" userName="Чумакова С.А." r:id="rId2" minRId="1" maxRId="2">
    <sheetIdMap count="1">
      <sheetId val="1"/>
    </sheetIdMap>
  </header>
  <header guid="{DA164094-8093-46F8-A4B2-8C4B2682890A}" dateTime="2026-05-06T15:21:50" maxSheetId="2" userName="Жиянова Н.В." r:id="rId3" minRId="3" maxRId="6">
    <sheetIdMap count="1">
      <sheetId val="1"/>
    </sheetIdMap>
  </header>
  <header guid="{D22C32E3-03AF-4CF9-9A55-FD7EF49E46A0}" dateTime="2026-05-06T15:22:18" maxSheetId="2" userName="Жиянова Н.В." r:id="rId4" minRId="9">
    <sheetIdMap count="1">
      <sheetId val="1"/>
    </sheetIdMap>
  </header>
  <header guid="{DBE30799-D31C-4220-AC07-5C5C6341D013}" dateTime="2026-05-06T15:22:44" maxSheetId="2" userName="Жиянова Н.В." r:id="rId5" minRId="10" maxRId="20">
    <sheetIdMap count="1">
      <sheetId val="1"/>
    </sheetIdMap>
  </header>
  <header guid="{10F7F5BB-9725-480C-96EB-D056791F4255}" dateTime="2026-05-06T15:22:55" maxSheetId="2" userName="Чумакова С.А." r:id="rId6" minRId="21" maxRId="26">
    <sheetIdMap count="1">
      <sheetId val="1"/>
    </sheetIdMap>
  </header>
  <header guid="{56906738-9646-4845-B229-372701359FF8}" dateTime="2026-05-06T15:23:17" maxSheetId="2" userName="Жиянова Н.В." r:id="rId7" minRId="27" maxRId="28">
    <sheetIdMap count="1">
      <sheetId val="1"/>
    </sheetIdMap>
  </header>
  <header guid="{690D69B1-BE17-4757-9D48-2E7B16E005D2}" dateTime="2026-05-06T15:23:34" maxSheetId="2" userName="Жиянова Н.В." r:id="rId8">
    <sheetIdMap count="1">
      <sheetId val="1"/>
    </sheetIdMap>
  </header>
  <header guid="{2255B25A-C63D-4C18-A76F-2FFE48586208}" dateTime="2026-05-06T15:23:41" maxSheetId="2" userName="Чумакова С.А." r:id="rId9" minRId="29">
    <sheetIdMap count="1">
      <sheetId val="1"/>
    </sheetIdMap>
  </header>
  <header guid="{128D6DEB-C76E-4B22-89EA-CD2BF9F41E26}" dateTime="2026-05-18T09:05:27" maxSheetId="2" userName="Аникина И.А." r:id="rId10" minRId="30" maxRId="31">
    <sheetIdMap count="1">
      <sheetId val="1"/>
    </sheetIdMap>
  </header>
  <header guid="{D2885678-BBB4-4CAA-952A-69BE6B46E97D}" dateTime="2026-05-19T09:18:59" maxSheetId="2" userName="chikarev" r:id="rId11">
    <sheetIdMap count="1">
      <sheetId val="1"/>
    </sheetIdMap>
  </header>
  <header guid="{3C769EE8-2EAA-432B-AA5F-8B5DFE236F92}" dateTime="2026-05-19T09:39:36" maxSheetId="2" userName="chikarev" r:id="rId12">
    <sheetIdMap count="1">
      <sheetId val="1"/>
    </sheetIdMap>
  </header>
  <header guid="{11EDB7FF-30E4-4682-9181-75114A3A87AA}" dateTime="2026-05-19T11:05:22" maxSheetId="2" userName="chikarev" r:id="rId13" minRId="38" maxRId="60">
    <sheetIdMap count="1">
      <sheetId val="1"/>
    </sheetIdMap>
  </header>
  <header guid="{EB6D5DEF-F4DA-48DB-95FA-1FADBED9FDE8}" dateTime="2026-05-19T11:06:12" maxSheetId="2" userName="chikarev" r:id="rId14" minRId="63">
    <sheetIdMap count="1">
      <sheetId val="1"/>
    </sheetIdMap>
  </header>
  <header guid="{77163894-2247-41CB-BD54-55FF9B9DD722}" dateTime="2026-05-19T12:02:50" maxSheetId="2" userName="chikarev" r:id="rId15">
    <sheetIdMap count="1">
      <sheetId val="1"/>
    </sheetIdMap>
  </header>
  <header guid="{B5587BA0-8A85-4B49-87F0-2EEEC7232E29}" dateTime="2026-05-21T08:48:46" maxSheetId="2" userName="chikarev" r:id="rId16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30" sId="1">
    <nc r="B58" t="inlineStr">
      <is>
        <t>Аникина Ирина Александровна</t>
      </is>
    </nc>
  </rcc>
  <rcc rId="31" sId="1">
    <nc r="B59" t="inlineStr">
      <is>
        <t>77 38 55</t>
      </is>
    </nc>
  </rcc>
  <rdn rId="0" localSheetId="1" customView="1" name="Z_4780D471_9F7F_4AC6_B113_4668C5D7196E_.wvu.PrintArea" hidden="1" oldHidden="1">
    <formula>PP!$A$1:$L$59</formula>
  </rdn>
  <rdn rId="0" localSheetId="1" customView="1" name="Z_4780D471_9F7F_4AC6_B113_4668C5D7196E_.wvu.PrintTitles" hidden="1" oldHidden="1">
    <formula>PP!$11:$11</formula>
  </rdn>
  <rcv guid="{4780D471-9F7F-4AC6-B113-4668C5D7196E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B9777FC9_F2CE_443E_AEB6_7A6D2E0F145E_.wvu.PrintArea" hidden="1" oldHidden="1">
    <formula>PP!$A$1:$L$59</formula>
  </rdn>
  <rdn rId="0" localSheetId="1" customView="1" name="Z_B9777FC9_F2CE_443E_AEB6_7A6D2E0F145E_.wvu.PrintTitles" hidden="1" oldHidden="1">
    <formula>PP!$11:$11</formula>
  </rdn>
  <rcv guid="{B9777FC9-F2CE-443E-AEB6-7A6D2E0F145E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B9777FC9-F2CE-443E-AEB6-7A6D2E0F145E}" action="delete"/>
  <rdn rId="0" localSheetId="1" customView="1" name="Z_B9777FC9_F2CE_443E_AEB6_7A6D2E0F145E_.wvu.PrintArea" hidden="1" oldHidden="1">
    <formula>PP!$A$1:$L$59</formula>
    <oldFormula>PP!$A$1:$L$59</oldFormula>
  </rdn>
  <rdn rId="0" localSheetId="1" customView="1" name="Z_B9777FC9_F2CE_443E_AEB6_7A6D2E0F145E_.wvu.PrintTitles" hidden="1" oldHidden="1">
    <formula>PP!$11:$11</formula>
    <oldFormula>PP!$11:$11</oldFormula>
  </rdn>
  <rcv guid="{B9777FC9-F2CE-443E-AEB6-7A6D2E0F145E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38" sId="1" ref="A41:XFD41" action="deleteRow">
    <rfmt sheetId="1" xfDxf="1" sqref="A41:XFD41" start="0" length="0"/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center" vertical="center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39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40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41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left" vertical="center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center" vertical="center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42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left" vertical="center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center" vertical="center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43" sId="1" ref="A41:XFD41" action="deleteRow">
    <rfmt sheetId="1" xfDxf="1" sqref="A41:XFD41" start="0" length="0"/>
  </rrc>
  <rrc rId="44" sId="1" ref="A41:XFD41" action="deleteRow">
    <rfmt sheetId="1" xfDxf="1" sqref="A41:XFD41" start="0" length="0"/>
  </rrc>
  <rrc rId="45" sId="1" ref="A41:XFD41" action="deleteRow">
    <rfmt sheetId="1" xfDxf="1" sqref="A41:XFD41" start="0" length="0"/>
  </rrc>
  <rrc rId="46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47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48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49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50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51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52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53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54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55" sId="1" ref="A39:XFD39" action="deleteRow">
    <rfmt sheetId="1" xfDxf="1" sqref="A39:XFD39" start="0" length="0"/>
    <rfmt sheetId="1" sqref="A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left" vertical="center" wrapText="1"/>
      </dxf>
    </rfmt>
    <rfmt sheetId="1" sqref="C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H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I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J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center" vertical="center"/>
      </dxf>
    </rfmt>
    <rfmt sheetId="1" sqref="K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L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M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N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O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P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56" sId="1" ref="A39:XFD39" action="deleteRow">
    <rfmt sheetId="1" xfDxf="1" sqref="A39:XFD39" start="0" length="0"/>
    <rfmt sheetId="1" sqref="A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H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I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J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center" vertical="center"/>
      </dxf>
    </rfmt>
    <rfmt sheetId="1" sqref="K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L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M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N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O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P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cc rId="57" sId="1">
    <oc r="J3" t="inlineStr">
      <is>
        <t>Администрации ЗАТО Северск</t>
      </is>
    </oc>
    <nc r="J3" t="inlineStr">
      <is>
        <t xml:space="preserve">           Администрации ЗАТО Северск</t>
      </is>
    </nc>
  </rcc>
  <rcc rId="58" sId="1">
    <oc r="J2" t="inlineStr">
      <is>
        <t>постановлением</t>
      </is>
    </oc>
    <nc r="J2" t="inlineStr">
      <is>
        <t xml:space="preserve">           постановлением</t>
      </is>
    </nc>
  </rcc>
  <rcc rId="59" sId="1">
    <oc r="J1" t="inlineStr">
      <is>
        <t>УТВЕРЖДЕН</t>
      </is>
    </oc>
    <nc r="J1" t="inlineStr">
      <is>
        <t xml:space="preserve">           УТВЕРЖДЕН</t>
      </is>
    </nc>
  </rcc>
  <rcc rId="60" sId="1">
    <oc r="J4" t="inlineStr">
      <is>
        <t>от _______________ №_________</t>
      </is>
    </oc>
    <nc r="J4" t="inlineStr">
      <is>
        <t xml:space="preserve">           от _______________ №_________</t>
      </is>
    </nc>
  </rcc>
  <rcv guid="{B9777FC9-F2CE-443E-AEB6-7A6D2E0F145E}" action="delete"/>
  <rdn rId="0" localSheetId="1" customView="1" name="Z_B9777FC9_F2CE_443E_AEB6_7A6D2E0F145E_.wvu.PrintArea" hidden="1" oldHidden="1">
    <formula>PP!$A$1:$L$40</formula>
    <oldFormula>PP!$A$1:$L$40</oldFormula>
  </rdn>
  <rdn rId="0" localSheetId="1" customView="1" name="Z_B9777FC9_F2CE_443E_AEB6_7A6D2E0F145E_.wvu.PrintTitles" hidden="1" oldHidden="1">
    <formula>PP!$11:$11</formula>
    <oldFormula>PP!$11:$11</oldFormula>
  </rdn>
  <rcv guid="{B9777FC9-F2CE-443E-AEB6-7A6D2E0F145E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63" sheetId="1" source="B39:B40" destination="A39:A40" sourceSheetId="1">
    <rfmt sheetId="1" sqref="A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A40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</rm>
  <rcv guid="{B9777FC9-F2CE-443E-AEB6-7A6D2E0F145E}" action="delete"/>
  <rdn rId="0" localSheetId="1" customView="1" name="Z_B9777FC9_F2CE_443E_AEB6_7A6D2E0F145E_.wvu.PrintArea" hidden="1" oldHidden="1">
    <formula>PP!$A$1:$L$40</formula>
    <oldFormula>PP!$A$1:$L$40</oldFormula>
  </rdn>
  <rdn rId="0" localSheetId="1" customView="1" name="Z_B9777FC9_F2CE_443E_AEB6_7A6D2E0F145E_.wvu.PrintTitles" hidden="1" oldHidden="1">
    <formula>PP!$11:$11</formula>
    <oldFormula>PP!$11:$11</oldFormula>
  </rdn>
  <rcv guid="{B9777FC9-F2CE-443E-AEB6-7A6D2E0F145E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B9777FC9-F2CE-443E-AEB6-7A6D2E0F145E}" action="delete"/>
  <rdn rId="0" localSheetId="1" customView="1" name="Z_B9777FC9_F2CE_443E_AEB6_7A6D2E0F145E_.wvu.PrintArea" hidden="1" oldHidden="1">
    <formula>PP!$A$1:$L$40</formula>
    <oldFormula>PP!$A$1:$L$40</oldFormula>
  </rdn>
  <rdn rId="0" localSheetId="1" customView="1" name="Z_B9777FC9_F2CE_443E_AEB6_7A6D2E0F145E_.wvu.PrintTitles" hidden="1" oldHidden="1">
    <formula>PP!$11:$11</formula>
    <oldFormula>PP!$11:$11</oldFormula>
  </rdn>
  <rcv guid="{B9777FC9-F2CE-443E-AEB6-7A6D2E0F145E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B9777FC9-F2CE-443E-AEB6-7A6D2E0F145E}" action="delete"/>
  <rdn rId="0" localSheetId="1" customView="1" name="Z_B9777FC9_F2CE_443E_AEB6_7A6D2E0F145E_.wvu.PrintArea" hidden="1" oldHidden="1">
    <formula>PP!$A$1:$L$40</formula>
    <oldFormula>PP!$A$1:$L$40</oldFormula>
  </rdn>
  <rdn rId="0" localSheetId="1" customView="1" name="Z_B9777FC9_F2CE_443E_AEB6_7A6D2E0F145E_.wvu.PrintTitles" hidden="1" oldHidden="1">
    <formula>PP!$11:$11</formula>
    <oldFormula>PP!$11:$11</oldFormula>
  </rdn>
  <rcv guid="{B9777FC9-F2CE-443E-AEB6-7A6D2E0F145E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fmt sheetId="1" sqref="L12">
    <dxf>
      <numFmt numFmtId="3" formatCode="#,##0"/>
    </dxf>
  </rfmt>
  <rfmt sheetId="1" sqref="L12">
    <dxf>
      <numFmt numFmtId="164" formatCode="#,##0.0"/>
    </dxf>
  </rfmt>
</revisions>
</file>

<file path=xl/revisions/revisionLog12.xml><?xml version="1.0" encoding="utf-8"?>
<revisions xmlns="http://schemas.openxmlformats.org/spreadsheetml/2006/main" xmlns:r="http://schemas.openxmlformats.org/officeDocument/2006/relationships">
  <rfmt sheetId="1" sqref="K12" start="0" length="0">
    <dxf>
      <numFmt numFmtId="4" formatCode="#,##0.00"/>
    </dxf>
  </rfmt>
  <rcc rId="27" sId="1" numFmtId="4">
    <oc r="L12">
      <v>0</v>
    </oc>
    <nc r="L12">
      <f>K12/J12*100</f>
    </nc>
  </rcc>
  <rcc rId="28" sId="1" numFmtId="4">
    <oc r="K12">
      <v>0</v>
    </oc>
    <nc r="K12">
      <f>K13</f>
    </nc>
  </rcc>
</revisions>
</file>

<file path=xl/revisions/revisionLog13.xml><?xml version="1.0" encoding="utf-8"?>
<revisions xmlns="http://schemas.openxmlformats.org/spreadsheetml/2006/main" xmlns:r="http://schemas.openxmlformats.org/officeDocument/2006/relationships">
  <rfmt sheetId="1" sqref="K12" start="0" length="0">
    <dxf>
      <numFmt numFmtId="4" formatCode="#,##0.00"/>
    </dxf>
  </rfmt>
  <rcc rId="29" sId="1" numFmtId="4">
    <oc r="J12">
      <v>250</v>
    </oc>
    <nc r="J12">
      <f>J13</f>
    </nc>
  </rcc>
  <rfmt sheetId="1" sqref="L12">
    <dxf>
      <numFmt numFmtId="164" formatCode="#,##0.0"/>
    </dxf>
  </rfmt>
</revisions>
</file>

<file path=xl/revisions/revisionLog111.xml><?xml version="1.0" encoding="utf-8"?>
<revisions xmlns="http://schemas.openxmlformats.org/spreadsheetml/2006/main" xmlns:r="http://schemas.openxmlformats.org/officeDocument/2006/relationships">
  <rcc rId="3" sId="1">
    <nc r="L21">
      <f>K21/J21*100</f>
    </nc>
  </rcc>
  <rcc rId="4" sId="1" numFmtId="4">
    <nc r="K21">
      <v>23.61</v>
    </nc>
  </rcc>
  <rcc rId="5" sId="1" numFmtId="4">
    <nc r="K16">
      <v>50</v>
    </nc>
  </rcc>
  <rfmt sheetId="1" sqref="L15" start="0" length="0">
    <dxf>
      <alignment horizontal="right" readingOrder="0"/>
      <border outline="0">
        <bottom/>
      </border>
    </dxf>
  </rfmt>
  <rfmt sheetId="1" sqref="L16" start="0" length="0">
    <dxf>
      <border outline="0">
        <top/>
      </border>
    </dxf>
  </rfmt>
  <rcc rId="6" sId="1">
    <oc r="L15">
      <v>40</v>
    </oc>
    <nc r="L15">
      <f>K15/J15*100</f>
    </nc>
  </rcc>
  <rdn rId="0" localSheetId="1" customView="1" name="Z_DD021406_5B76_4F33_A118_F1B4D4AF7AF3_.wvu.PrintArea" hidden="1" oldHidden="1">
    <formula>PP!$A$1:$L$59</formula>
  </rdn>
  <rdn rId="0" localSheetId="1" customView="1" name="Z_DD021406_5B76_4F33_A118_F1B4D4AF7AF3_.wvu.PrintTitles" hidden="1" oldHidden="1">
    <formula>PP!$11:$11</formula>
  </rdn>
  <rcv guid="{DD021406-5B76-4F33-A118-F1B4D4AF7AF3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c rId="21" sId="1" numFmtId="4">
    <nc r="K17">
      <v>7.2</v>
    </nc>
  </rcc>
  <rcc rId="22" sId="1" numFmtId="4">
    <nc r="K19">
      <v>1659.6</v>
    </nc>
  </rcc>
  <rcc rId="23" sId="1" numFmtId="4">
    <nc r="K20">
      <v>1790</v>
    </nc>
  </rcc>
  <rcc rId="24" sId="1" numFmtId="4">
    <nc r="K22">
      <v>60</v>
    </nc>
  </rcc>
  <rcc rId="25" sId="1" numFmtId="4">
    <nc r="K23">
      <v>30</v>
    </nc>
  </rcc>
  <rcc rId="26" sId="1" numFmtId="4">
    <nc r="K24">
      <v>450</v>
    </nc>
  </rcc>
</revisions>
</file>

<file path=xl/revisions/revisionLog1111.xml><?xml version="1.0" encoding="utf-8"?>
<revisions xmlns="http://schemas.openxmlformats.org/spreadsheetml/2006/main" xmlns:r="http://schemas.openxmlformats.org/officeDocument/2006/relationships">
  <rcc rId="1" sId="1" numFmtId="4">
    <nc r="K13">
      <v>50</v>
    </nc>
  </rcc>
  <rcc rId="2" sId="1">
    <nc r="L13">
      <f>K13/J13*100</f>
    </nc>
  </rcc>
</revisions>
</file>

<file path=xl/revisions/revisionLog1211.xml><?xml version="1.0" encoding="utf-8"?>
<revisions xmlns="http://schemas.openxmlformats.org/spreadsheetml/2006/main" xmlns:r="http://schemas.openxmlformats.org/officeDocument/2006/relationships">
  <rcc rId="10" sId="1">
    <nc r="K25">
      <f>K15+K12</f>
    </nc>
  </rcc>
  <rcc rId="11" sId="1" odxf="1" dxf="1">
    <nc r="L16">
      <f>K16/J16*100</f>
    </nc>
    <odxf>
      <border outline="0">
        <top/>
      </border>
    </odxf>
    <ndxf>
      <border outline="0">
        <top style="thin">
          <color indexed="64"/>
        </top>
      </border>
    </ndxf>
  </rcc>
  <rcc rId="12" sId="1">
    <nc r="L17">
      <f>K17/J17*100</f>
    </nc>
  </rcc>
  <rcc rId="13" sId="1" odxf="1" dxf="1">
    <nc r="L18">
      <f>K18/J18*100</f>
    </nc>
    <odxf>
      <numFmt numFmtId="167" formatCode="#,###.0"/>
    </odxf>
    <ndxf>
      <numFmt numFmtId="164" formatCode="#,##0.0"/>
    </ndxf>
  </rcc>
  <rcc rId="14" sId="1">
    <nc r="L19">
      <f>K19/J19*100</f>
    </nc>
  </rcc>
  <rcc rId="15" sId="1">
    <nc r="L20">
      <f>K20/J20*100</f>
    </nc>
  </rcc>
  <rcc rId="16" sId="1">
    <oc r="L21">
      <f>K21/J21*100</f>
    </oc>
    <nc r="L21">
      <f>K21/J21*100</f>
    </nc>
  </rcc>
  <rcc rId="17" sId="1">
    <nc r="L22">
      <f>K22/J22*100</f>
    </nc>
  </rcc>
  <rcc rId="18" sId="1">
    <nc r="L23">
      <f>K23/J23*100</f>
    </nc>
  </rcc>
  <rcc rId="19" sId="1">
    <nc r="L24">
      <f>K24/J24*100</f>
    </nc>
  </rcc>
  <rcc rId="20" sId="1">
    <nc r="L25">
      <f>K25/J25*100</f>
    </nc>
  </rcc>
</revisions>
</file>

<file path=xl/revisions/revisionLog11111.xml><?xml version="1.0" encoding="utf-8"?>
<revisions xmlns="http://schemas.openxmlformats.org/spreadsheetml/2006/main" xmlns:r="http://schemas.openxmlformats.org/officeDocument/2006/relationships"/>
</file>

<file path=xl/revisions/revisionLog12111.xml><?xml version="1.0" encoding="utf-8"?>
<revisions xmlns="http://schemas.openxmlformats.org/spreadsheetml/2006/main" xmlns:r="http://schemas.openxmlformats.org/officeDocument/2006/relationships">
  <rfmt sheetId="1" sqref="L15" start="0" length="0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L15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cc rId="9" sId="1">
    <nc r="K15">
      <f>SUM(K16:K24)</f>
    </nc>
  </rcc>
</revisions>
</file>

<file path=xl/revisions/userNames.xml><?xml version="1.0" encoding="utf-8"?>
<users xmlns="http://schemas.openxmlformats.org/spreadsheetml/2006/main" xmlns:r="http://schemas.openxmlformats.org/officeDocument/2006/relationships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F40"/>
  <sheetViews>
    <sheetView tabSelected="1" view="pageBreakPreview" topLeftCell="A31" zoomScale="75" zoomScaleNormal="100" zoomScaleSheetLayoutView="75" workbookViewId="0">
      <selection activeCell="D37" sqref="D37"/>
    </sheetView>
  </sheetViews>
  <sheetFormatPr defaultRowHeight="15.75" x14ac:dyDescent="0.25"/>
  <cols>
    <col min="1" max="1" width="1" style="2" customWidth="1"/>
    <col min="2" max="2" width="22" style="2" customWidth="1"/>
    <col min="3" max="3" width="15.85546875" style="2" customWidth="1"/>
    <col min="4" max="4" width="12.5703125" style="2" customWidth="1"/>
    <col min="5" max="5" width="8.5703125" style="1" customWidth="1"/>
    <col min="6" max="6" width="48.85546875" style="1" customWidth="1"/>
    <col min="7" max="7" width="11.7109375" style="1" customWidth="1"/>
    <col min="8" max="8" width="13.85546875" style="1" customWidth="1"/>
    <col min="9" max="9" width="10" style="1" customWidth="1"/>
    <col min="10" max="10" width="12.7109375" style="1" customWidth="1"/>
    <col min="11" max="11" width="11.7109375" style="1" customWidth="1"/>
    <col min="12" max="12" width="13.42578125" style="1" customWidth="1"/>
    <col min="13" max="13" width="9.140625" style="1"/>
    <col min="14" max="14" width="11.28515625" style="1" bestFit="1" customWidth="1"/>
    <col min="15" max="15" width="12.7109375" style="1" customWidth="1"/>
    <col min="16" max="16" width="9.140625" style="1" customWidth="1"/>
    <col min="17" max="32" width="9.140625" style="1"/>
  </cols>
  <sheetData>
    <row r="1" spans="1:32" x14ac:dyDescent="0.25">
      <c r="A1" s="11" t="s">
        <v>0</v>
      </c>
      <c r="B1" s="11" t="s">
        <v>35</v>
      </c>
      <c r="C1" s="11" t="s">
        <v>1</v>
      </c>
      <c r="D1" s="11" t="s">
        <v>59</v>
      </c>
      <c r="J1" s="20" t="s">
        <v>93</v>
      </c>
    </row>
    <row r="2" spans="1:32" ht="26.25" customHeight="1" x14ac:dyDescent="0.25">
      <c r="A2" s="11" t="s">
        <v>60</v>
      </c>
      <c r="B2" s="11" t="s">
        <v>61</v>
      </c>
      <c r="C2" s="11" t="s">
        <v>62</v>
      </c>
      <c r="D2" s="11" t="s">
        <v>63</v>
      </c>
      <c r="J2" s="21" t="s">
        <v>92</v>
      </c>
    </row>
    <row r="3" spans="1:32" x14ac:dyDescent="0.25">
      <c r="J3" s="20" t="s">
        <v>91</v>
      </c>
    </row>
    <row r="4" spans="1:32" x14ac:dyDescent="0.25">
      <c r="J4" s="20" t="s">
        <v>94</v>
      </c>
    </row>
    <row r="6" spans="1:32" x14ac:dyDescent="0.25">
      <c r="B6" s="44" t="s">
        <v>64</v>
      </c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1:32" ht="30.75" customHeight="1" x14ac:dyDescent="0.25">
      <c r="B7" s="45" t="s">
        <v>71</v>
      </c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32" ht="10.5" customHeight="1" x14ac:dyDescent="0.25"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</row>
    <row r="9" spans="1:32" ht="30.75" customHeight="1" x14ac:dyDescent="0.25">
      <c r="B9" s="55" t="s">
        <v>14</v>
      </c>
      <c r="C9" s="56" t="s">
        <v>15</v>
      </c>
      <c r="D9" s="57"/>
      <c r="E9" s="57"/>
      <c r="F9" s="58"/>
      <c r="G9" s="59" t="s">
        <v>20</v>
      </c>
      <c r="H9" s="60"/>
      <c r="I9" s="61"/>
      <c r="J9" s="17" t="s">
        <v>21</v>
      </c>
      <c r="K9" s="17" t="s">
        <v>22</v>
      </c>
      <c r="L9" s="16" t="s">
        <v>23</v>
      </c>
    </row>
    <row r="10" spans="1:32" ht="31.5" x14ac:dyDescent="0.25">
      <c r="B10" s="55"/>
      <c r="C10" s="14" t="s">
        <v>16</v>
      </c>
      <c r="D10" s="14" t="s">
        <v>18</v>
      </c>
      <c r="E10" s="13" t="s">
        <v>17</v>
      </c>
      <c r="F10" s="13" t="s">
        <v>19</v>
      </c>
      <c r="G10" s="14" t="s">
        <v>68</v>
      </c>
      <c r="H10" s="14" t="s">
        <v>69</v>
      </c>
      <c r="I10" s="14" t="s">
        <v>70</v>
      </c>
      <c r="J10" s="62" t="s">
        <v>58</v>
      </c>
      <c r="K10" s="62"/>
      <c r="L10" s="13" t="s">
        <v>36</v>
      </c>
    </row>
    <row r="11" spans="1:32" x14ac:dyDescent="0.25">
      <c r="B11" s="14" t="s">
        <v>24</v>
      </c>
      <c r="C11" s="14" t="s">
        <v>25</v>
      </c>
      <c r="D11" s="14" t="s">
        <v>26</v>
      </c>
      <c r="E11" s="13" t="s">
        <v>27</v>
      </c>
      <c r="F11" s="13" t="s">
        <v>28</v>
      </c>
      <c r="G11" s="13" t="s">
        <v>29</v>
      </c>
      <c r="H11" s="13" t="s">
        <v>30</v>
      </c>
      <c r="I11" s="13" t="s">
        <v>31</v>
      </c>
      <c r="J11" s="7" t="s">
        <v>32</v>
      </c>
      <c r="K11" s="7" t="s">
        <v>33</v>
      </c>
      <c r="L11" s="7" t="s">
        <v>34</v>
      </c>
      <c r="M11" s="3"/>
      <c r="N11" s="3"/>
      <c r="O11" s="3"/>
    </row>
    <row r="12" spans="1:32" ht="23.25" customHeight="1" x14ac:dyDescent="0.25">
      <c r="B12" s="46" t="s">
        <v>2</v>
      </c>
      <c r="C12" s="46"/>
      <c r="D12" s="46"/>
      <c r="E12" s="46"/>
      <c r="F12" s="46"/>
      <c r="G12" s="46"/>
      <c r="H12" s="46"/>
      <c r="I12" s="46"/>
      <c r="J12" s="18">
        <f>J13</f>
        <v>250</v>
      </c>
      <c r="K12" s="18">
        <f>K13</f>
        <v>50</v>
      </c>
      <c r="L12" s="19">
        <f>K12/J12*100</f>
        <v>20</v>
      </c>
      <c r="M12" s="4"/>
      <c r="N12" s="4"/>
      <c r="O12" s="4"/>
    </row>
    <row r="13" spans="1:32" ht="51.75" customHeight="1" x14ac:dyDescent="0.25">
      <c r="B13" s="47" t="s">
        <v>66</v>
      </c>
      <c r="C13" s="25" t="s">
        <v>67</v>
      </c>
      <c r="D13" s="26">
        <v>40540</v>
      </c>
      <c r="E13" s="27" t="s">
        <v>37</v>
      </c>
      <c r="F13" s="15" t="s">
        <v>38</v>
      </c>
      <c r="G13" s="49" t="s">
        <v>4</v>
      </c>
      <c r="H13" s="49" t="s">
        <v>72</v>
      </c>
      <c r="I13" s="49" t="s">
        <v>5</v>
      </c>
      <c r="J13" s="51">
        <v>250</v>
      </c>
      <c r="K13" s="51">
        <v>50</v>
      </c>
      <c r="L13" s="53">
        <f>K13/J13*100</f>
        <v>20</v>
      </c>
      <c r="M13" s="4"/>
      <c r="N13" s="4"/>
      <c r="O13" s="4"/>
    </row>
    <row r="14" spans="1:32" ht="345.75" customHeight="1" x14ac:dyDescent="0.25">
      <c r="B14" s="48"/>
      <c r="C14" s="15" t="s">
        <v>39</v>
      </c>
      <c r="D14" s="26">
        <v>43907</v>
      </c>
      <c r="E14" s="27" t="s">
        <v>40</v>
      </c>
      <c r="F14" s="28" t="s">
        <v>57</v>
      </c>
      <c r="G14" s="50"/>
      <c r="H14" s="50"/>
      <c r="I14" s="50"/>
      <c r="J14" s="52"/>
      <c r="K14" s="52"/>
      <c r="L14" s="54"/>
      <c r="M14" s="4"/>
      <c r="N14" s="4"/>
      <c r="O14" s="4"/>
    </row>
    <row r="15" spans="1:32" s="33" customFormat="1" ht="36" customHeight="1" x14ac:dyDescent="0.2">
      <c r="A15" s="30"/>
      <c r="B15" s="46" t="s">
        <v>6</v>
      </c>
      <c r="C15" s="46"/>
      <c r="D15" s="46"/>
      <c r="E15" s="46"/>
      <c r="F15" s="46"/>
      <c r="G15" s="46"/>
      <c r="H15" s="46"/>
      <c r="I15" s="46"/>
      <c r="J15" s="34">
        <f>SUM(J16:J24)</f>
        <v>24111</v>
      </c>
      <c r="K15" s="34">
        <f>SUM(K16:K24)</f>
        <v>4070.4100000000003</v>
      </c>
      <c r="L15" s="19">
        <f t="shared" ref="L15:L25" si="0">K15/J15*100</f>
        <v>16.881962589689355</v>
      </c>
      <c r="M15" s="31"/>
      <c r="N15" s="31"/>
      <c r="O15" s="31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</row>
    <row r="16" spans="1:32" ht="210.75" customHeight="1" x14ac:dyDescent="0.25">
      <c r="B16" s="35" t="s">
        <v>73</v>
      </c>
      <c r="C16" s="37" t="s">
        <v>41</v>
      </c>
      <c r="D16" s="36" t="s">
        <v>42</v>
      </c>
      <c r="E16" s="36" t="s">
        <v>43</v>
      </c>
      <c r="F16" s="37" t="s">
        <v>44</v>
      </c>
      <c r="G16" s="42" t="s">
        <v>4</v>
      </c>
      <c r="H16" s="42" t="s">
        <v>72</v>
      </c>
      <c r="I16" s="42" t="s">
        <v>5</v>
      </c>
      <c r="J16" s="43">
        <v>250</v>
      </c>
      <c r="K16" s="18">
        <v>50</v>
      </c>
      <c r="L16" s="19">
        <f t="shared" si="0"/>
        <v>20</v>
      </c>
      <c r="M16" s="4"/>
      <c r="N16" s="4"/>
      <c r="O16" s="4"/>
    </row>
    <row r="17" spans="2:16" ht="153.75" customHeight="1" x14ac:dyDescent="0.25">
      <c r="B17" s="35" t="s">
        <v>74</v>
      </c>
      <c r="C17" s="37" t="s">
        <v>41</v>
      </c>
      <c r="D17" s="36" t="s">
        <v>42</v>
      </c>
      <c r="E17" s="36" t="s">
        <v>43</v>
      </c>
      <c r="F17" s="37" t="s">
        <v>44</v>
      </c>
      <c r="G17" s="42" t="s">
        <v>7</v>
      </c>
      <c r="H17" s="42" t="s">
        <v>75</v>
      </c>
      <c r="I17" s="42" t="s">
        <v>5</v>
      </c>
      <c r="J17" s="43">
        <v>24</v>
      </c>
      <c r="K17" s="18">
        <v>7.2</v>
      </c>
      <c r="L17" s="19">
        <f t="shared" si="0"/>
        <v>30</v>
      </c>
      <c r="M17" s="4"/>
      <c r="N17" s="4"/>
      <c r="O17" s="4"/>
    </row>
    <row r="18" spans="2:16" ht="144.75" customHeight="1" x14ac:dyDescent="0.25">
      <c r="B18" s="35" t="s">
        <v>76</v>
      </c>
      <c r="C18" s="37" t="s">
        <v>41</v>
      </c>
      <c r="D18" s="38">
        <v>39555</v>
      </c>
      <c r="E18" s="39" t="s">
        <v>46</v>
      </c>
      <c r="F18" s="40" t="s">
        <v>47</v>
      </c>
      <c r="G18" s="42" t="s">
        <v>7</v>
      </c>
      <c r="H18" s="42" t="s">
        <v>77</v>
      </c>
      <c r="I18" s="42" t="s">
        <v>5</v>
      </c>
      <c r="J18" s="43">
        <v>1030</v>
      </c>
      <c r="K18" s="29"/>
      <c r="L18" s="19">
        <f t="shared" si="0"/>
        <v>0</v>
      </c>
      <c r="M18" s="4"/>
      <c r="N18" s="4"/>
      <c r="O18" s="4"/>
    </row>
    <row r="19" spans="2:16" ht="115.5" customHeight="1" x14ac:dyDescent="0.25">
      <c r="B19" s="35" t="s">
        <v>8</v>
      </c>
      <c r="C19" s="37" t="s">
        <v>41</v>
      </c>
      <c r="D19" s="36" t="s">
        <v>42</v>
      </c>
      <c r="E19" s="36" t="s">
        <v>43</v>
      </c>
      <c r="F19" s="37" t="s">
        <v>44</v>
      </c>
      <c r="G19" s="42" t="s">
        <v>7</v>
      </c>
      <c r="H19" s="42" t="s">
        <v>78</v>
      </c>
      <c r="I19" s="42" t="s">
        <v>5</v>
      </c>
      <c r="J19" s="43">
        <v>8077</v>
      </c>
      <c r="K19" s="18">
        <v>1659.6</v>
      </c>
      <c r="L19" s="19">
        <f t="shared" si="0"/>
        <v>20.547232883496346</v>
      </c>
      <c r="M19" s="4"/>
      <c r="N19" s="4"/>
      <c r="O19" s="4"/>
    </row>
    <row r="20" spans="2:16" ht="326.25" customHeight="1" x14ac:dyDescent="0.25">
      <c r="B20" s="41" t="s">
        <v>65</v>
      </c>
      <c r="C20" s="37" t="s">
        <v>41</v>
      </c>
      <c r="D20" s="36" t="s">
        <v>42</v>
      </c>
      <c r="E20" s="36" t="s">
        <v>43</v>
      </c>
      <c r="F20" s="37" t="s">
        <v>44</v>
      </c>
      <c r="G20" s="42" t="s">
        <v>7</v>
      </c>
      <c r="H20" s="42" t="s">
        <v>79</v>
      </c>
      <c r="I20" s="42" t="s">
        <v>5</v>
      </c>
      <c r="J20" s="43">
        <v>12480</v>
      </c>
      <c r="K20" s="18">
        <v>1790</v>
      </c>
      <c r="L20" s="19">
        <f t="shared" si="0"/>
        <v>14.342948717948717</v>
      </c>
      <c r="M20" s="4"/>
      <c r="N20" s="4"/>
      <c r="O20" s="4"/>
    </row>
    <row r="21" spans="2:16" ht="169.5" customHeight="1" x14ac:dyDescent="0.25">
      <c r="B21" s="35" t="s">
        <v>9</v>
      </c>
      <c r="C21" s="40" t="s">
        <v>45</v>
      </c>
      <c r="D21" s="38">
        <v>41788</v>
      </c>
      <c r="E21" s="39" t="s">
        <v>48</v>
      </c>
      <c r="F21" s="40" t="s">
        <v>80</v>
      </c>
      <c r="G21" s="42" t="s">
        <v>7</v>
      </c>
      <c r="H21" s="42" t="s">
        <v>81</v>
      </c>
      <c r="I21" s="42" t="s">
        <v>5</v>
      </c>
      <c r="J21" s="43">
        <v>90</v>
      </c>
      <c r="K21" s="18">
        <v>23.61</v>
      </c>
      <c r="L21" s="19">
        <f t="shared" si="0"/>
        <v>26.233333333333331</v>
      </c>
      <c r="M21" s="4"/>
      <c r="N21" s="4"/>
      <c r="O21" s="4"/>
    </row>
    <row r="22" spans="2:16" ht="133.5" customHeight="1" x14ac:dyDescent="0.25">
      <c r="B22" s="35" t="s">
        <v>82</v>
      </c>
      <c r="C22" s="40" t="s">
        <v>49</v>
      </c>
      <c r="D22" s="38" t="s">
        <v>52</v>
      </c>
      <c r="E22" s="39" t="s">
        <v>53</v>
      </c>
      <c r="F22" s="40" t="s">
        <v>83</v>
      </c>
      <c r="G22" s="42" t="s">
        <v>10</v>
      </c>
      <c r="H22" s="42" t="s">
        <v>12</v>
      </c>
      <c r="I22" s="42" t="s">
        <v>11</v>
      </c>
      <c r="J22" s="43">
        <v>240</v>
      </c>
      <c r="K22" s="18">
        <v>60</v>
      </c>
      <c r="L22" s="19">
        <f t="shared" si="0"/>
        <v>25</v>
      </c>
      <c r="M22" s="4"/>
      <c r="N22" s="4"/>
      <c r="O22" s="4"/>
    </row>
    <row r="23" spans="2:16" ht="129" customHeight="1" x14ac:dyDescent="0.25">
      <c r="B23" s="35" t="s">
        <v>84</v>
      </c>
      <c r="C23" s="40" t="s">
        <v>49</v>
      </c>
      <c r="D23" s="38" t="s">
        <v>54</v>
      </c>
      <c r="E23" s="39" t="s">
        <v>55</v>
      </c>
      <c r="F23" s="40" t="s">
        <v>85</v>
      </c>
      <c r="G23" s="42" t="s">
        <v>10</v>
      </c>
      <c r="H23" s="42" t="s">
        <v>13</v>
      </c>
      <c r="I23" s="42" t="s">
        <v>11</v>
      </c>
      <c r="J23" s="43">
        <v>120</v>
      </c>
      <c r="K23" s="18">
        <v>30</v>
      </c>
      <c r="L23" s="19">
        <f t="shared" si="0"/>
        <v>25</v>
      </c>
      <c r="M23" s="4"/>
      <c r="N23" s="4"/>
      <c r="O23" s="4"/>
    </row>
    <row r="24" spans="2:16" ht="117" customHeight="1" x14ac:dyDescent="0.25">
      <c r="B24" s="35" t="s">
        <v>86</v>
      </c>
      <c r="C24" s="40" t="s">
        <v>49</v>
      </c>
      <c r="D24" s="38" t="s">
        <v>50</v>
      </c>
      <c r="E24" s="39" t="s">
        <v>51</v>
      </c>
      <c r="F24" s="40" t="s">
        <v>87</v>
      </c>
      <c r="G24" s="42" t="s">
        <v>10</v>
      </c>
      <c r="H24" s="42" t="s">
        <v>88</v>
      </c>
      <c r="I24" s="42" t="s">
        <v>11</v>
      </c>
      <c r="J24" s="43">
        <v>1800</v>
      </c>
      <c r="K24" s="18">
        <v>450</v>
      </c>
      <c r="L24" s="19">
        <f t="shared" si="0"/>
        <v>25</v>
      </c>
      <c r="M24" s="4"/>
      <c r="N24" s="4"/>
      <c r="O24" s="4"/>
    </row>
    <row r="25" spans="2:16" x14ac:dyDescent="0.25">
      <c r="B25" s="12" t="s">
        <v>56</v>
      </c>
      <c r="C25" s="8" t="s">
        <v>3</v>
      </c>
      <c r="D25" s="8" t="s">
        <v>3</v>
      </c>
      <c r="E25" s="9" t="s">
        <v>3</v>
      </c>
      <c r="F25" s="9" t="s">
        <v>3</v>
      </c>
      <c r="G25" s="7" t="s">
        <v>3</v>
      </c>
      <c r="H25" s="7" t="s">
        <v>3</v>
      </c>
      <c r="I25" s="7" t="s">
        <v>3</v>
      </c>
      <c r="J25" s="18">
        <f>J15+J12</f>
        <v>24361</v>
      </c>
      <c r="K25" s="18">
        <f>K15+K12</f>
        <v>4120.41</v>
      </c>
      <c r="L25" s="19">
        <f t="shared" si="0"/>
        <v>16.913960839046016</v>
      </c>
      <c r="M25" s="4"/>
      <c r="N25" s="4"/>
      <c r="O25" s="4"/>
    </row>
    <row r="26" spans="2:16" x14ac:dyDescent="0.25">
      <c r="B26" s="6"/>
      <c r="G26" s="3"/>
      <c r="H26" s="3"/>
      <c r="I26" s="3"/>
      <c r="J26" s="5"/>
      <c r="K26" s="4"/>
      <c r="L26" s="4"/>
      <c r="M26" s="4"/>
      <c r="N26" s="4"/>
      <c r="O26" s="4"/>
      <c r="P26" s="4"/>
    </row>
    <row r="27" spans="2:16" x14ac:dyDescent="0.25">
      <c r="B27" s="6"/>
      <c r="G27" s="3"/>
      <c r="H27" s="3"/>
      <c r="I27" s="3"/>
      <c r="J27" s="5"/>
      <c r="K27" s="4"/>
      <c r="L27" s="4"/>
      <c r="M27" s="4"/>
      <c r="N27" s="4"/>
      <c r="O27" s="4"/>
    </row>
    <row r="28" spans="2:16" x14ac:dyDescent="0.25">
      <c r="B28" s="24"/>
      <c r="G28" s="3"/>
      <c r="H28" s="3"/>
      <c r="I28" s="3"/>
      <c r="J28" s="5"/>
      <c r="K28" s="4"/>
      <c r="L28" s="4"/>
      <c r="M28" s="4"/>
      <c r="N28" s="4"/>
      <c r="O28" s="4"/>
    </row>
    <row r="29" spans="2:16" x14ac:dyDescent="0.25">
      <c r="B29" s="6"/>
      <c r="G29" s="3"/>
      <c r="H29" s="3"/>
      <c r="I29" s="3"/>
      <c r="J29" s="5"/>
      <c r="K29" s="4"/>
      <c r="L29" s="4"/>
      <c r="M29" s="4"/>
      <c r="N29" s="4"/>
      <c r="O29" s="4"/>
    </row>
    <row r="30" spans="2:16" x14ac:dyDescent="0.25">
      <c r="B30" s="6"/>
      <c r="G30" s="3"/>
      <c r="H30" s="3"/>
      <c r="I30" s="3"/>
      <c r="J30" s="5"/>
      <c r="K30" s="4"/>
      <c r="L30" s="4"/>
      <c r="M30" s="4"/>
      <c r="N30" s="4"/>
      <c r="O30" s="4"/>
    </row>
    <row r="31" spans="2:16" x14ac:dyDescent="0.25">
      <c r="B31" s="6"/>
      <c r="G31" s="3"/>
      <c r="H31" s="3"/>
      <c r="I31" s="3"/>
      <c r="J31" s="5"/>
      <c r="K31" s="4"/>
      <c r="L31" s="4"/>
      <c r="M31" s="4"/>
      <c r="N31" s="4"/>
      <c r="O31" s="4"/>
    </row>
    <row r="32" spans="2:16" x14ac:dyDescent="0.25">
      <c r="B32" s="6"/>
      <c r="G32" s="3"/>
      <c r="H32" s="3"/>
      <c r="I32" s="3"/>
      <c r="J32" s="5"/>
      <c r="K32" s="4"/>
      <c r="L32" s="4"/>
      <c r="M32" s="4"/>
      <c r="N32" s="4"/>
      <c r="O32" s="4"/>
    </row>
    <row r="33" spans="1:15" x14ac:dyDescent="0.25">
      <c r="B33" s="23"/>
      <c r="G33" s="3"/>
      <c r="H33" s="3"/>
      <c r="I33" s="3"/>
      <c r="J33" s="5"/>
      <c r="K33" s="4"/>
      <c r="L33" s="4"/>
      <c r="M33" s="4"/>
      <c r="N33" s="4"/>
      <c r="O33" s="4"/>
    </row>
    <row r="34" spans="1:15" x14ac:dyDescent="0.25">
      <c r="B34" s="23"/>
      <c r="G34" s="3"/>
      <c r="H34" s="3"/>
      <c r="I34" s="3"/>
      <c r="J34" s="5"/>
      <c r="K34" s="4"/>
      <c r="L34" s="4"/>
      <c r="M34" s="4"/>
      <c r="N34" s="4"/>
      <c r="O34" s="4"/>
    </row>
    <row r="35" spans="1:15" x14ac:dyDescent="0.25">
      <c r="B35" s="23"/>
      <c r="G35" s="3"/>
      <c r="H35" s="3"/>
      <c r="I35" s="3"/>
      <c r="J35" s="5"/>
      <c r="K35" s="4"/>
      <c r="L35" s="4"/>
      <c r="M35" s="4"/>
      <c r="N35" s="4"/>
      <c r="O35" s="4"/>
    </row>
    <row r="36" spans="1:15" x14ac:dyDescent="0.25">
      <c r="B36" s="23"/>
      <c r="G36" s="3"/>
      <c r="H36" s="3"/>
      <c r="I36" s="3"/>
      <c r="J36" s="5"/>
      <c r="K36" s="4"/>
      <c r="L36" s="4"/>
      <c r="M36" s="4"/>
      <c r="N36" s="4"/>
      <c r="O36" s="4"/>
    </row>
    <row r="37" spans="1:15" x14ac:dyDescent="0.25">
      <c r="B37" s="23"/>
      <c r="G37" s="3"/>
      <c r="H37" s="3"/>
      <c r="I37" s="3"/>
      <c r="J37" s="5"/>
      <c r="K37" s="4"/>
      <c r="L37" s="4"/>
      <c r="M37" s="4"/>
      <c r="N37" s="4"/>
      <c r="O37" s="4"/>
    </row>
    <row r="38" spans="1:15" x14ac:dyDescent="0.25">
      <c r="B38" s="6"/>
      <c r="G38" s="3"/>
      <c r="H38" s="3"/>
      <c r="I38" s="3"/>
      <c r="J38" s="5"/>
      <c r="K38" s="4"/>
      <c r="L38" s="4"/>
      <c r="M38" s="4"/>
      <c r="N38" s="4"/>
      <c r="O38" s="4"/>
    </row>
    <row r="39" spans="1:15" x14ac:dyDescent="0.25">
      <c r="A39" s="10" t="s">
        <v>89</v>
      </c>
    </row>
    <row r="40" spans="1:15" x14ac:dyDescent="0.25">
      <c r="A40" s="10" t="s">
        <v>90</v>
      </c>
    </row>
  </sheetData>
  <customSheetViews>
    <customSheetView guid="{B9777FC9-F2CE-443E-AEB6-7A6D2E0F145E}" scale="75" showPageBreaks="1" printArea="1" view="pageBreakPreview" topLeftCell="A31">
      <selection activeCell="D37" sqref="D37"/>
      <rowBreaks count="1" manualBreakCount="1">
        <brk id="14" max="11" man="1"/>
      </rowBreaks>
      <pageMargins left="0.78740157480314965" right="0.39370078740157483" top="1.1811023622047245" bottom="0.39370078740157483" header="0.31496062992125984" footer="0.31496062992125984"/>
      <pageSetup paperSize="9" scale="75" fitToWidth="0" fitToHeight="0" orientation="landscape" useFirstPageNumber="1" r:id="rId1"/>
      <headerFooter>
        <oddHeader>&amp;C&amp;"Times New Roman"&amp;12&amp;P</oddHeader>
        <oddFooter>&amp;L&amp;"Times New Roman"&amp;12Внутренний номер: 0376152</oddFooter>
      </headerFooter>
    </customSheetView>
    <customSheetView guid="{DD021406-5B76-4F33-A118-F1B4D4AF7AF3}" scale="60" showPageBreaks="1" printArea="1" view="pageBreakPreview" topLeftCell="A14">
      <selection activeCell="S16" sqref="S16"/>
      <rowBreaks count="1" manualBreakCount="1">
        <brk id="14" max="11" man="1"/>
      </rowBreaks>
      <pageMargins left="0.78740157480314965" right="0.39370078740157483" top="1.1811023622047245" bottom="0.39370078740157483" header="0.31496062992125984" footer="0.31496062992125984"/>
      <pageSetup paperSize="9" scale="72" firstPageNumber="145" orientation="landscape" r:id="rId2"/>
      <headerFooter differentFirst="1">
        <oddHeader>&amp;C&amp;"Times New Roman,обычный"&amp;12&amp;P</oddHeader>
      </headerFooter>
    </customSheetView>
    <customSheetView guid="{550F5DC3-E06C-42F9-9558-6E27379B9AC6}" scale="60" showPageBreaks="1" printArea="1" view="pageBreakPreview" topLeftCell="A18">
      <selection activeCell="J16" sqref="J16:J21"/>
      <rowBreaks count="1" manualBreakCount="1">
        <brk id="14" max="11" man="1"/>
      </rowBreaks>
      <pageMargins left="0.78740157480314965" right="0.39370078740157483" top="1.1811023622047245" bottom="0.39370078740157483" header="0.31496062992125984" footer="0.31496062992125984"/>
      <pageSetup paperSize="9" scale="72" firstPageNumber="145" orientation="landscape" r:id="rId3"/>
      <headerFooter differentFirst="1">
        <oddHeader>&amp;C&amp;"Times New Roman,обычный"&amp;12&amp;P</oddHeader>
      </headerFooter>
    </customSheetView>
    <customSheetView guid="{4780D471-9F7F-4AC6-B113-4668C5D7196E}" scale="60" showPageBreaks="1" printArea="1" view="pageBreakPreview" topLeftCell="A27">
      <selection activeCell="I74" sqref="I74"/>
      <rowBreaks count="1" manualBreakCount="1">
        <brk id="14" max="11" man="1"/>
      </rowBreaks>
      <pageMargins left="0.78740157480314965" right="0.39370078740157483" top="1.1811023622047245" bottom="0.39370078740157483" header="0.31496062992125984" footer="0.31496062992125984"/>
      <pageSetup paperSize="9" scale="72" firstPageNumber="145" orientation="landscape" r:id="rId4"/>
      <headerFooter differentFirst="1">
        <oddHeader>&amp;C&amp;"Times New Roman,обычный"&amp;12&amp;P</oddHeader>
      </headerFooter>
    </customSheetView>
  </customSheetViews>
  <mergeCells count="15">
    <mergeCell ref="B6:L6"/>
    <mergeCell ref="B7:L7"/>
    <mergeCell ref="B12:I12"/>
    <mergeCell ref="B15:I15"/>
    <mergeCell ref="B13:B14"/>
    <mergeCell ref="G13:G14"/>
    <mergeCell ref="H13:H14"/>
    <mergeCell ref="I13:I14"/>
    <mergeCell ref="J13:J14"/>
    <mergeCell ref="K13:K14"/>
    <mergeCell ref="L13:L14"/>
    <mergeCell ref="B9:B10"/>
    <mergeCell ref="C9:F9"/>
    <mergeCell ref="G9:I9"/>
    <mergeCell ref="J10:K10"/>
  </mergeCells>
  <pageMargins left="0.78740157480314965" right="0.39370078740157483" top="1.1811023622047245" bottom="0.39370078740157483" header="0.31496062992125984" footer="0.31496062992125984"/>
  <pageSetup paperSize="9" scale="75" fitToWidth="0" fitToHeight="0" orientation="landscape" useFirstPageNumber="1" r:id="rId5"/>
  <headerFooter>
    <oddHeader>&amp;C&amp;"Times New Roman"&amp;12&amp;P</oddHeader>
    <oddFooter>&amp;L&amp;"Times New Roman"&amp;12Внутренний номер: 0376152</oddFooter>
  </headerFooter>
  <rowBreaks count="1" manualBreakCount="1">
    <brk id="14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2026-05-19T04:06:43Z</cp:lastPrinted>
  <dcterms:created xsi:type="dcterms:W3CDTF">2007-01-31T11:49:34Z</dcterms:created>
  <dcterms:modified xsi:type="dcterms:W3CDTF">2026-05-21T01:48:46Z</dcterms:modified>
</cp:coreProperties>
</file>