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9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4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111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8.xml" ContentType="application/vnd.openxmlformats-officedocument.spreadsheetml.revisionLog+xml"/>
  <Override PartName="/xl/revisions/revisionLog1111.xml" ContentType="application/vnd.openxmlformats-officedocument.spreadsheetml.revisionLog+xml"/>
  <Override PartName="/xl/revisions/revisionLog11111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121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13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2 квартал 2025\сессия июнь\ПОПРАВКА_июнь\Решение + Приложения_Поправка_июнь\"/>
    </mc:Choice>
  </mc:AlternateContent>
  <bookViews>
    <workbookView xWindow="-120" yWindow="-120" windowWidth="29040" windowHeight="15840"/>
  </bookViews>
  <sheets>
    <sheet name="Приложение 1" sheetId="1" r:id="rId1"/>
  </sheets>
  <definedNames>
    <definedName name="Z_40DDF11F_744A_43A0_94EB_1562E9686A06_.wvu.PrintArea" localSheetId="0" hidden="1">'Приложение 1'!$A$1:$D$56</definedName>
    <definedName name="Z_C2B321FE_690D_455F_A14F_2D5A4C189120_.wvu.PrintArea" localSheetId="0" hidden="1">'Приложение 1'!$A$1:$D$56</definedName>
    <definedName name="Z_D895BC5E_4DE7_4E38_A855_204E9DB171C1_.wvu.PrintArea" localSheetId="0" hidden="1">'Приложение 1'!$A$1:$D$56</definedName>
    <definedName name="_xlnm.Print_Area" localSheetId="0">'Приложение 1'!$A$1:$D$56</definedName>
  </definedNames>
  <calcPr calcId="152511"/>
  <customWorkbookViews>
    <customWorkbookView name="smart - Личное представление" guid="{D895BC5E-4DE7-4E38-A855-204E9DB171C1}" mergeInterval="0" personalView="1" maximized="1" xWindow="-8" yWindow="-8" windowWidth="1936" windowHeight="1056" activeSheetId="1"/>
    <customWorkbookView name="Чумакова С.А. - Личное представление" guid="{C2B321FE-690D-455F-A14F-2D5A4C189120}" mergeInterval="0" personalView="1" maximized="1" xWindow="1" yWindow="1" windowWidth="1916" windowHeight="850" activeSheetId="1"/>
    <customWorkbookView name="Парфененко А.В. - Личное представление" guid="{40DDF11F-744A-43A0-94EB-1562E9686A06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6" i="1" l="1"/>
  <c r="C15" i="1"/>
  <c r="D13" i="1" l="1"/>
  <c r="D14" i="1"/>
  <c r="D12" i="1"/>
  <c r="C11" i="1"/>
  <c r="B11" i="1"/>
  <c r="D11" i="1" l="1"/>
  <c r="B26" i="1"/>
  <c r="C26" i="1"/>
</calcChain>
</file>

<file path=xl/sharedStrings.xml><?xml version="1.0" encoding="utf-8"?>
<sst xmlns="http://schemas.openxmlformats.org/spreadsheetml/2006/main" count="28" uniqueCount="28">
  <si>
    <t>Наименование</t>
  </si>
  <si>
    <t xml:space="preserve">Утверждено </t>
  </si>
  <si>
    <t>Изменение</t>
  </si>
  <si>
    <t>Утверждено 
с учетом изменений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</si>
  <si>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</si>
  <si>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</si>
  <si>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</si>
  <si>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</si>
  <si>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</si>
  <si>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</si>
  <si>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</si>
  <si>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</si>
  <si>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</si>
  <si>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</si>
  <si>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</si>
  <si>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</si>
  <si>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</si>
  <si>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</si>
  <si>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</si>
  <si>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</si>
  <si>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</si>
  <si>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                   «Приложение 1</t>
  </si>
  <si>
    <t xml:space="preserve">                   к Решению Думы ЗАТО Северск</t>
  </si>
  <si>
    <r>
      <t xml:space="preserve">                   от  </t>
    </r>
    <r>
      <rPr>
        <u/>
        <sz val="12"/>
        <color theme="1"/>
        <rFont val="Times New Roman"/>
        <family val="1"/>
        <charset val="204"/>
      </rPr>
      <t>24.12.2024</t>
    </r>
    <r>
      <rPr>
        <sz val="12"/>
        <color theme="1"/>
        <rFont val="Times New Roman"/>
        <family val="1"/>
        <charset val="204"/>
      </rPr>
      <t xml:space="preserve">  №  </t>
    </r>
    <r>
      <rPr>
        <u/>
        <sz val="12"/>
        <color theme="1"/>
        <rFont val="Times New Roman"/>
        <family val="1"/>
        <charset val="204"/>
      </rPr>
      <t>54/1</t>
    </r>
  </si>
  <si>
    <t>Основные параметры бюджета ЗАТО Северск на 2025 год</t>
  </si>
  <si>
    <t>-166 176,89;</t>
  </si>
  <si>
    <t>Парфененко Александра Викторовна</t>
  </si>
  <si>
    <t>77 38 83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</si>
</sst>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</font>
    <font>
      <u/>
      <sz val="12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31">
    <xf numFmtId="0" fontId="0" fillId="0" borderId="0" xfId="0"/>
    <xf numFmtId="0" fontId="3" fillId="0" borderId="0" xfId="1" applyFont="1" applyAlignment="1"/>
    <xf numFmtId="0" fontId="4" fillId="0" borderId="0" xfId="2"/>
    <xf numFmtId="0" fontId="3" fillId="0" borderId="0" xfId="1" applyFont="1" applyAlignment="1">
      <alignment horizontal="left"/>
    </xf>
    <xf numFmtId="0" fontId="3" fillId="0" borderId="1" xfId="2" applyFont="1" applyBorder="1" applyAlignment="1">
      <alignment horizontal="center" vertical="center" wrapText="1"/>
    </xf>
    <xf numFmtId="49" fontId="3" fillId="0" borderId="1" xfId="2" applyNumberFormat="1" applyFont="1" applyBorder="1" applyAlignment="1">
      <alignment horizontal="center" vertical="center"/>
    </xf>
    <xf numFmtId="49" fontId="3" fillId="0" borderId="1" xfId="2" applyNumberFormat="1" applyFont="1" applyBorder="1" applyAlignment="1">
      <alignment horizontal="center" vertical="center" wrapText="1"/>
    </xf>
    <xf numFmtId="0" fontId="4" fillId="0" borderId="0" xfId="3"/>
    <xf numFmtId="0" fontId="3" fillId="0" borderId="1" xfId="5" applyNumberFormat="1" applyFont="1" applyBorder="1" applyAlignment="1">
      <alignment horizontal="left" vertical="top" wrapText="1"/>
    </xf>
    <xf numFmtId="0" fontId="3" fillId="0" borderId="1" xfId="0" applyNumberFormat="1" applyFont="1" applyBorder="1" applyAlignment="1">
      <alignment horizontal="left" vertical="top" wrapText="1"/>
    </xf>
    <xf numFmtId="4" fontId="3" fillId="0" borderId="1" xfId="0" applyNumberFormat="1" applyFont="1" applyBorder="1" applyAlignment="1">
      <alignment horizontal="right"/>
    </xf>
    <xf numFmtId="0" fontId="5" fillId="0" borderId="0" xfId="2" applyFont="1"/>
    <xf numFmtId="0" fontId="5" fillId="0" borderId="0" xfId="2" applyFont="1" applyAlignment="1">
      <alignment vertical="center"/>
    </xf>
    <xf numFmtId="0" fontId="3" fillId="0" borderId="0" xfId="1" applyFont="1" applyAlignment="1">
      <alignment vertical="center" wrapText="1"/>
    </xf>
    <xf numFmtId="0" fontId="5" fillId="0" borderId="0" xfId="2" applyFont="1" applyAlignment="1">
      <alignment horizontal="left" vertical="center"/>
    </xf>
    <xf numFmtId="0" fontId="6" fillId="0" borderId="0" xfId="0" applyFont="1" applyAlignment="1">
      <alignment vertical="center"/>
    </xf>
    <xf numFmtId="14" fontId="5" fillId="0" borderId="0" xfId="2" applyNumberFormat="1" applyFont="1" applyFill="1" applyAlignment="1">
      <alignment horizontal="left"/>
    </xf>
    <xf numFmtId="4" fontId="5" fillId="0" borderId="1" xfId="3" applyNumberFormat="1" applyFont="1" applyBorder="1" applyAlignment="1">
      <alignment horizontal="right"/>
    </xf>
    <xf numFmtId="4" fontId="5" fillId="0" borderId="1" xfId="3" quotePrefix="1" applyNumberFormat="1" applyFont="1" applyBorder="1" applyAlignment="1">
      <alignment horizontal="right"/>
    </xf>
    <xf numFmtId="0" fontId="5" fillId="0" borderId="1" xfId="4" applyNumberFormat="1" applyFont="1" applyBorder="1" applyAlignment="1">
      <alignment horizontal="left" vertical="top" wrapText="1"/>
    </xf>
    <xf numFmtId="4" fontId="4" fillId="0" borderId="0" xfId="2" applyNumberFormat="1"/>
    <xf numFmtId="0" fontId="8" fillId="0" borderId="0" xfId="2" applyFont="1"/>
    <xf numFmtId="4" fontId="5" fillId="2" borderId="1" xfId="3" applyNumberFormat="1" applyFont="1" applyFill="1" applyBorder="1" applyAlignment="1">
      <alignment horizontal="right"/>
    </xf>
    <xf numFmtId="4" fontId="3" fillId="0" borderId="1" xfId="3" applyNumberFormat="1" applyFont="1" applyBorder="1" applyAlignment="1">
      <alignment horizontal="right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0" fillId="0" borderId="3" xfId="0" applyBorder="1" applyAlignment="1"/>
    <xf numFmtId="0" fontId="0" fillId="0" borderId="4" xfId="0" applyBorder="1" applyAlignment="1"/>
    <xf numFmtId="0" fontId="3" fillId="0" borderId="0" xfId="1" applyFont="1" applyAlignment="1">
      <alignment horizontal="center"/>
    </xf>
    <xf numFmtId="0" fontId="0" fillId="0" borderId="0" xfId="0" applyAlignment="1"/>
    <xf numFmtId="4" fontId="3" fillId="2" borderId="1" xfId="0" applyNumberFormat="1" applyFont="1" applyFill="1" applyBorder="1" applyAlignment="1">
      <alignment horizontal="right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usernames" Target="revisions/userNam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4.xml"/><Relationship Id="rId13" Type="http://schemas.openxmlformats.org/officeDocument/2006/relationships/revisionLog" Target="revisionLog11.xml"/><Relationship Id="rId3" Type="http://schemas.openxmlformats.org/officeDocument/2006/relationships/revisionLog" Target="revisionLog111.xml"/><Relationship Id="rId7" Type="http://schemas.openxmlformats.org/officeDocument/2006/relationships/revisionLog" Target="revisionLog3.xml"/><Relationship Id="rId12" Type="http://schemas.openxmlformats.org/officeDocument/2006/relationships/revisionLog" Target="revisionLog8.xml"/><Relationship Id="rId2" Type="http://schemas.openxmlformats.org/officeDocument/2006/relationships/revisionLog" Target="revisionLog1111.xml"/><Relationship Id="rId16" Type="http://schemas.openxmlformats.org/officeDocument/2006/relationships/revisionLog" Target="revisionLog9.xml"/><Relationship Id="rId1" Type="http://schemas.openxmlformats.org/officeDocument/2006/relationships/revisionLog" Target="revisionLog11111.xml"/><Relationship Id="rId6" Type="http://schemas.openxmlformats.org/officeDocument/2006/relationships/revisionLog" Target="revisionLog2.xml"/><Relationship Id="rId11" Type="http://schemas.openxmlformats.org/officeDocument/2006/relationships/revisionLog" Target="revisionLog7.xml"/><Relationship Id="rId5" Type="http://schemas.openxmlformats.org/officeDocument/2006/relationships/revisionLog" Target="revisionLog12.xml"/><Relationship Id="rId15" Type="http://schemas.openxmlformats.org/officeDocument/2006/relationships/revisionLog" Target="revisionLog1.xml"/><Relationship Id="rId10" Type="http://schemas.openxmlformats.org/officeDocument/2006/relationships/revisionLog" Target="revisionLog6.xml"/><Relationship Id="rId4" Type="http://schemas.openxmlformats.org/officeDocument/2006/relationships/revisionLog" Target="revisionLog121.xml"/><Relationship Id="rId9" Type="http://schemas.openxmlformats.org/officeDocument/2006/relationships/revisionLog" Target="revisionLog5.xml"/><Relationship Id="rId14" Type="http://schemas.openxmlformats.org/officeDocument/2006/relationships/revisionLog" Target="revisionLog13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A57B861F-06AF-4F6F-895D-D50E01399E1A}" diskRevisions="1" revisionId="104" version="5">
  <header guid="{74E6A1EA-CBA0-4BE3-8DDD-1030139183D7}" dateTime="2025-06-10T13:22:55" maxSheetId="2" userName="Чумакова С.А." r:id="rId1">
    <sheetIdMap count="1">
      <sheetId val="1"/>
    </sheetIdMap>
  </header>
  <header guid="{CAA9D4D6-CB20-4C80-AA77-FBF8E91E26A2}" dateTime="2025-06-10T15:01:20" maxSheetId="2" userName="Чумакова С.А." r:id="rId2" minRId="1" maxRId="58">
    <sheetIdMap count="1">
      <sheetId val="1"/>
    </sheetIdMap>
  </header>
  <header guid="{5DC4084B-2E1C-418F-8ABD-435E702CF790}" dateTime="2025-06-10T15:01:27" maxSheetId="2" userName="Чумакова С.А." r:id="rId3">
    <sheetIdMap count="1">
      <sheetId val="1"/>
    </sheetIdMap>
  </header>
  <header guid="{03A85078-9CDE-4402-9C89-59112541B32F}" dateTime="2025-06-10T15:07:27" maxSheetId="2" userName="Чумакова С.А." r:id="rId4">
    <sheetIdMap count="1">
      <sheetId val="1"/>
    </sheetIdMap>
  </header>
  <header guid="{20C09C88-9C49-4766-A084-CEA370DA209F}" dateTime="2025-06-10T16:09:42" maxSheetId="2" userName="Чумакова С.А." r:id="rId5" minRId="62">
    <sheetIdMap count="1">
      <sheetId val="1"/>
    </sheetIdMap>
  </header>
  <header guid="{93D31738-4690-4693-BD46-5E023851A9B1}" dateTime="2025-06-10T16:12:35" maxSheetId="2" userName="Парфененко А.В." r:id="rId6" minRId="63" maxRId="71">
    <sheetIdMap count="1">
      <sheetId val="1"/>
    </sheetIdMap>
  </header>
  <header guid="{409C213F-FB9E-4F00-AA41-F521B0CB05B9}" dateTime="2025-06-10T16:12:43" maxSheetId="2" userName="Парфененко А.В." r:id="rId7" minRId="73">
    <sheetIdMap count="1">
      <sheetId val="1"/>
    </sheetIdMap>
  </header>
  <header guid="{4AE90929-DB06-4A39-B8EA-3F399F591EDD}" dateTime="2025-06-10T16:12:50" maxSheetId="2" userName="Парфененко А.В." r:id="rId8">
    <sheetIdMap count="1">
      <sheetId val="1"/>
    </sheetIdMap>
  </header>
  <header guid="{12DAADC1-CDA6-41F2-B46D-0813FFBD6511}" dateTime="2025-06-10T16:13:29" maxSheetId="2" userName="Парфененко А.В." r:id="rId9">
    <sheetIdMap count="1">
      <sheetId val="1"/>
    </sheetIdMap>
  </header>
  <header guid="{5522E4C4-A2AB-4404-BE6F-855442D20B7A}" dateTime="2025-06-10T16:44:37" maxSheetId="2" userName="smart" r:id="rId10" minRId="77">
    <sheetIdMap count="1">
      <sheetId val="1"/>
    </sheetIdMap>
  </header>
  <header guid="{313DBDFC-DB9A-41BB-9F8F-AB2D723731C8}" dateTime="2025-06-10T17:31:54" maxSheetId="2" userName="Парфененко А.В." r:id="rId11" minRId="79">
    <sheetIdMap count="1">
      <sheetId val="1"/>
    </sheetIdMap>
  </header>
  <header guid="{BB4E3EF8-892A-47E3-BA04-1E1EA23297A9}" dateTime="2025-06-11T08:04:39" maxSheetId="2" userName="smart" r:id="rId12" minRId="80">
    <sheetIdMap count="1">
      <sheetId val="1"/>
    </sheetIdMap>
  </header>
  <header guid="{27DD5CB9-D9AA-4084-B0C3-0606E9B425E4}" dateTime="2025-06-23T10:50:13" maxSheetId="2" userName="Чумакова С.А." r:id="rId13" minRId="81" maxRId="85">
    <sheetIdMap count="1">
      <sheetId val="1"/>
    </sheetIdMap>
  </header>
  <header guid="{C9F7AAE9-96FC-4393-8814-7A12A927DF8B}" dateTime="2025-06-23T10:51:36" maxSheetId="2" userName="Чумакова С.А." r:id="rId14" minRId="86" maxRId="96">
    <sheetIdMap count="1">
      <sheetId val="1"/>
    </sheetIdMap>
  </header>
  <header guid="{8C798950-A936-4339-B5F1-68DC17AEDB07}" dateTime="2025-06-23T10:54:53" maxSheetId="2" userName="Чумакова С.А." r:id="rId15" minRId="97">
    <sheetIdMap count="1">
      <sheetId val="1"/>
    </sheetIdMap>
  </header>
  <header guid="{A57B861F-06AF-4F6F-895D-D50E01399E1A}" dateTime="2025-06-23T11:05:48" maxSheetId="2" userName="Парфененко А.В." r:id="rId16" minRId="98" maxRId="104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97" sId="1" numFmtId="4">
    <oc r="D15">
      <v>7736650.3399999999</v>
    </oc>
    <nc r="D15">
      <v>7736650.3499999996</v>
    </nc>
  </rcc>
  <rfmt sheetId="1" sqref="C15" start="0" length="2147483647">
    <dxf>
      <font>
        <color auto="1"/>
      </font>
    </dxf>
  </rfmt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3" sId="1" numFmtId="4">
    <oc r="B11">
      <v>7460545.2999999989</v>
    </oc>
    <nc r="B11">
      <f>B12+B13+B14</f>
    </nc>
  </rcc>
  <rcc rId="64" sId="1">
    <nc r="C11">
      <f>C12+C13+C14</f>
    </nc>
  </rcc>
  <rcc rId="65" sId="1">
    <nc r="D11">
      <f>D12+D13+D14</f>
    </nc>
  </rcc>
  <rcc rId="66" sId="1">
    <nc r="D12">
      <f>B12+C12</f>
    </nc>
  </rcc>
  <rcc rId="67" sId="1">
    <nc r="D13">
      <f>B13+C13</f>
    </nc>
  </rcc>
  <rcc rId="68" sId="1">
    <nc r="D14">
      <f>B14+C14</f>
    </nc>
  </rcc>
  <rcc rId="69" sId="1" numFmtId="4">
    <nc r="C12">
      <v>46178.3</v>
    </nc>
  </rcc>
  <rcc rId="70" sId="1" numFmtId="4">
    <nc r="C13">
      <v>3590.1</v>
    </nc>
  </rcc>
  <rcc rId="71" sId="1" numFmtId="4">
    <nc r="C14">
      <v>23018.83</v>
    </nc>
  </rcc>
  <rdn rId="0" localSheetId="1" customView="1" name="Z_40DDF11F_744A_43A0_94EB_1562E9686A06_.wvu.PrintArea" hidden="1" oldHidden="1">
    <formula>'Приложение 1'!$A$1:$D$57</formula>
  </rdn>
  <rcv guid="{40DDF11F-744A-43A0-94EB-1562E9686A06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3" sId="1" odxf="1" dxf="1">
    <nc r="E26">
      <f>D11-D15</f>
    </nc>
    <odxf>
      <numFmt numFmtId="0" formatCode="General"/>
    </odxf>
    <ndxf>
      <numFmt numFmtId="4" formatCode="#,##0.00"/>
    </ndxf>
  </rcc>
  <rcv guid="{40DDF11F-744A-43A0-94EB-1562E9686A06}" action="delete"/>
  <rdn rId="0" localSheetId="1" customView="1" name="Z_40DDF11F_744A_43A0_94EB_1562E9686A06_.wvu.PrintArea" hidden="1" oldHidden="1">
    <formula>'Приложение 1'!$A$1:$D$57</formula>
    <oldFormula>'Приложение 1'!$A$1:$D$57</oldFormula>
  </rdn>
  <rcv guid="{40DDF11F-744A-43A0-94EB-1562E9686A06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40DDF11F-744A-43A0-94EB-1562E9686A06}" action="delete"/>
  <rdn rId="0" localSheetId="1" customView="1" name="Z_40DDF11F_744A_43A0_94EB_1562E9686A06_.wvu.PrintArea" hidden="1" oldHidden="1">
    <formula>'Приложение 1'!$A$1:$D$57</formula>
    <oldFormula>'Приложение 1'!$A$1:$D$57</oldFormula>
  </rdn>
  <rcv guid="{40DDF11F-744A-43A0-94EB-1562E9686A06}" action="add"/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40DDF11F-744A-43A0-94EB-1562E9686A06}" action="delete"/>
  <rdn rId="0" localSheetId="1" customView="1" name="Z_40DDF11F_744A_43A0_94EB_1562E9686A06_.wvu.PrintArea" hidden="1" oldHidden="1">
    <formula>'Приложение 1'!$A$1:$D$57</formula>
    <oldFormula>'Приложение 1'!$A$1:$D$57</oldFormula>
  </rdn>
  <rcv guid="{40DDF11F-744A-43A0-94EB-1562E9686A06}" action="add"/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77" sId="1" ref="A52:XFD52" action="deleteRow">
    <rfmt sheetId="1" xfDxf="1" sqref="A52:XFD52" start="0" length="0"/>
  </rrc>
  <rdn rId="0" localSheetId="1" customView="1" name="Z_D895BC5E_4DE7_4E38_A855_204E9DB171C1_.wvu.PrintArea" hidden="1" oldHidden="1">
    <formula>'Приложение 1'!$A$1:$D$56</formula>
  </rdn>
  <rcv guid="{D895BC5E-4DE7-4E38-A855-204E9DB171C1}" action="add"/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9" sId="1">
    <oc r="A54" t="inlineStr">
      <is>
        <t xml:space="preserve">Кириллова Ольга Николаевна </t>
      </is>
    </oc>
    <nc r="A54" t="inlineStr">
      <is>
        <t>Чеснокова Елена Викторовна</t>
      </is>
    </nc>
  </rcc>
  <rfmt sheetId="1" sqref="A54:XFD54" start="0" length="2147483647">
    <dxf>
      <font>
        <color auto="1"/>
      </font>
    </dxf>
  </rfmt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80" sId="1" quotePrefix="1">
    <oc r="D26" t="inlineStr">
      <is>
        <t>-181 176,89»;</t>
      </is>
    </oc>
    <nc r="D26" t="inlineStr">
      <is>
        <t>-181 176,89;</t>
      </is>
    </nc>
  </rcc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98" sId="1" numFmtId="4">
    <oc r="C12">
      <v>46178.3</v>
    </oc>
    <nc r="C12">
      <v>68319.23</v>
    </nc>
  </rcc>
  <rcc rId="99" sId="1" numFmtId="4">
    <oc r="C13">
      <v>3590.1</v>
    </oc>
    <nc r="C13">
      <v>18590.099999999999</v>
    </nc>
  </rcc>
  <rfmt sheetId="1" sqref="C11:D14">
    <dxf>
      <fill>
        <patternFill>
          <bgColor theme="0"/>
        </patternFill>
      </fill>
    </dxf>
  </rfmt>
  <rcc rId="100" sId="1">
    <oc r="D26" t="inlineStr">
      <is>
        <t>-181 176,89;</t>
      </is>
    </oc>
    <nc r="D26">
      <f>B26+C26</f>
    </nc>
  </rcc>
  <rcc rId="101" sId="1" quotePrefix="1">
    <oc r="D26">
      <f>B26+C26</f>
    </oc>
    <nc r="D26" t="inlineStr">
      <is>
        <t>-166 176,89;</t>
      </is>
    </nc>
  </rcc>
  <rcc rId="102" sId="1">
    <oc r="A54" t="inlineStr">
      <is>
        <t>Чеснокова Елена Викторовна</t>
      </is>
    </oc>
    <nc r="A54" t="inlineStr">
      <is>
        <t>Парфененко Александра Викторовна</t>
      </is>
    </nc>
  </rcc>
  <rcc rId="103" sId="1" numFmtId="19">
    <oc r="A56">
      <v>45819</v>
    </oc>
    <nc r="A56">
      <v>45832</v>
    </nc>
  </rcc>
  <rcc rId="104" sId="1">
    <oc r="A55" t="inlineStr">
      <is>
        <t>77 38 60</t>
      </is>
    </oc>
    <nc r="A55" t="inlineStr">
      <is>
        <t>77 38 83</t>
      </is>
    </nc>
  </rcc>
</revisions>
</file>

<file path=xl/revisions/revisionLog11.xml><?xml version="1.0" encoding="utf-8"?>
<revisions xmlns="http://schemas.openxmlformats.org/spreadsheetml/2006/main" xmlns:r="http://schemas.openxmlformats.org/officeDocument/2006/relationships">
  <rfmt sheetId="1" sqref="C11:D25">
    <dxf>
      <fill>
        <patternFill patternType="solid">
          <bgColor rgb="FFFFFF00"/>
        </patternFill>
      </fill>
    </dxf>
  </rfmt>
  <rcc rId="81" sId="1" odxf="1" dxf="1">
    <oc r="C15">
      <f>SUM(C16:C25)</f>
    </oc>
    <nc r="C15">
      <f>SUBTOTAL(9,C$16:C25)</f>
    </nc>
    <odxf>
      <font>
        <b val="0"/>
        <sz val="12"/>
        <name val="Times New Roman"/>
        <scheme val="none"/>
      </font>
      <fill>
        <patternFill patternType="solid">
          <bgColor rgb="FFFFFF00"/>
        </patternFill>
      </fill>
    </odxf>
    <ndxf>
      <font>
        <b/>
        <sz val="12"/>
        <name val="Times New Roman"/>
        <scheme val="none"/>
      </font>
      <fill>
        <patternFill patternType="none">
          <bgColor indexed="65"/>
        </patternFill>
      </fill>
    </ndxf>
  </rcc>
  <rcc rId="82" sId="1" odxf="1" dxf="1" numFmtId="4">
    <oc r="C16">
      <v>17636.919999999998</v>
    </oc>
    <nc r="C16">
      <v>19280.75</v>
    </nc>
    <odxf>
      <fill>
        <patternFill patternType="solid">
          <bgColor rgb="FFFFFF00"/>
        </patternFill>
      </fill>
    </odxf>
    <ndxf>
      <fill>
        <patternFill patternType="none">
          <bgColor indexed="65"/>
        </patternFill>
      </fill>
    </ndxf>
  </rcc>
  <rfmt sheetId="1" sqref="C17" start="0" length="0">
    <dxf>
      <fill>
        <patternFill patternType="none">
          <bgColor indexed="65"/>
        </patternFill>
      </fill>
    </dxf>
  </rfmt>
  <rcc rId="83" sId="1" odxf="1" dxf="1" numFmtId="4">
    <oc r="C18">
      <v>24801.52</v>
    </oc>
    <nc r="C18">
      <v>33618.49</v>
    </nc>
    <odxf>
      <fill>
        <patternFill patternType="solid">
          <bgColor rgb="FFFFFF00"/>
        </patternFill>
      </fill>
    </odxf>
    <ndxf>
      <fill>
        <patternFill patternType="none">
          <bgColor indexed="65"/>
        </patternFill>
      </fill>
    </ndxf>
  </rcc>
  <rcc rId="84" sId="1" odxf="1" dxf="1" numFmtId="4">
    <oc r="C19">
      <v>-2489.36</v>
    </oc>
    <nc r="C19">
      <v>8601.94</v>
    </nc>
    <odxf>
      <fill>
        <patternFill patternType="solid">
          <bgColor rgb="FFFFFF00"/>
        </patternFill>
      </fill>
    </odxf>
    <ndxf>
      <fill>
        <patternFill patternType="none">
          <bgColor indexed="65"/>
        </patternFill>
      </fill>
    </ndxf>
  </rcc>
  <rfmt sheetId="1" sqref="C20" start="0" length="0">
    <dxf>
      <fill>
        <patternFill patternType="none">
          <bgColor indexed="65"/>
        </patternFill>
      </fill>
    </dxf>
  </rfmt>
  <rfmt sheetId="1" sqref="C21" start="0" length="0">
    <dxf>
      <fill>
        <patternFill patternType="none">
          <bgColor indexed="65"/>
        </patternFill>
      </fill>
    </dxf>
  </rfmt>
  <rfmt sheetId="1" sqref="C22" start="0" length="0">
    <dxf>
      <fill>
        <patternFill patternType="none">
          <bgColor indexed="65"/>
        </patternFill>
      </fill>
    </dxf>
  </rfmt>
  <rfmt sheetId="1" sqref="C23" start="0" length="0">
    <dxf>
      <fill>
        <patternFill patternType="none">
          <bgColor indexed="65"/>
        </patternFill>
      </fill>
    </dxf>
  </rfmt>
  <rcc rId="85" sId="1" odxf="1" dxf="1" numFmtId="4">
    <oc r="C24">
      <v>18292.55</v>
    </oc>
    <nc r="C24">
      <v>18881.38</v>
    </nc>
    <odxf>
      <fill>
        <patternFill patternType="solid">
          <bgColor rgb="FFFFFF00"/>
        </patternFill>
      </fill>
    </odxf>
    <ndxf>
      <fill>
        <patternFill patternType="none">
          <bgColor indexed="65"/>
        </patternFill>
      </fill>
    </ndxf>
  </rcc>
  <rfmt sheetId="1" sqref="C25" start="0" length="0">
    <dxf>
      <fill>
        <patternFill patternType="none">
          <bgColor indexed="65"/>
        </patternFill>
      </fill>
    </dxf>
  </rfmt>
  <rfmt sheetId="1" sqref="D15:D25">
    <dxf>
      <fill>
        <patternFill>
          <bgColor theme="0"/>
        </patternFill>
      </fill>
    </dxf>
  </rfmt>
  <rfmt sheetId="1" sqref="C15" start="0" length="2147483647">
    <dxf>
      <font>
        <b val="0"/>
      </font>
    </dxf>
  </rfmt>
</revisions>
</file>

<file path=xl/revisions/revisionLog12.xml><?xml version="1.0" encoding="utf-8"?>
<revisions xmlns="http://schemas.openxmlformats.org/spreadsheetml/2006/main" xmlns:r="http://schemas.openxmlformats.org/officeDocument/2006/relationships">
  <rcc rId="62" sId="1" numFmtId="19">
    <oc r="A57">
      <v>45818</v>
    </oc>
    <nc r="A57">
      <v>45819</v>
    </nc>
  </rcc>
</revisions>
</file>

<file path=xl/revisions/revisionLog13.xml><?xml version="1.0" encoding="utf-8"?>
<revisions xmlns="http://schemas.openxmlformats.org/spreadsheetml/2006/main" xmlns:r="http://schemas.openxmlformats.org/officeDocument/2006/relationships">
  <rcc rId="86" sId="1" numFmtId="4">
    <oc r="D16">
      <f>B16+C16</f>
    </oc>
    <nc r="D16">
      <v>514457.39</v>
    </nc>
  </rcc>
  <rcc rId="87" sId="1" numFmtId="4">
    <oc r="D17">
      <f>B17+C17</f>
    </oc>
    <nc r="D17">
      <v>66354.850000000006</v>
    </nc>
  </rcc>
  <rcc rId="88" sId="1" numFmtId="4">
    <oc r="D18">
      <f>B18+C18</f>
    </oc>
    <nc r="D18">
      <v>949373.19</v>
    </nc>
  </rcc>
  <rcc rId="89" sId="1" numFmtId="4">
    <oc r="D19">
      <f>B19+C19</f>
    </oc>
    <nc r="D19">
      <v>667149.53999999992</v>
    </nc>
  </rcc>
  <rcc rId="90" sId="1" numFmtId="4">
    <oc r="D20">
      <f>B20+C20</f>
    </oc>
    <nc r="D20">
      <v>56.87</v>
    </nc>
  </rcc>
  <rcc rId="91" sId="1" numFmtId="4">
    <oc r="D21">
      <f>B21+C21</f>
    </oc>
    <nc r="D21">
      <v>4194341.6100000003</v>
    </nc>
  </rcc>
  <rcc rId="92" sId="1" numFmtId="4">
    <oc r="D22">
      <f>B22+C22</f>
    </oc>
    <nc r="D22">
      <v>664840.51</v>
    </nc>
  </rcc>
  <rcc rId="93" sId="1" numFmtId="4">
    <oc r="D23">
      <f>B23+C23</f>
    </oc>
    <nc r="D23">
      <v>155259.44</v>
    </nc>
  </rcc>
  <rcc rId="94" sId="1" numFmtId="4">
    <oc r="D24">
      <f>B24+C24</f>
    </oc>
    <nc r="D24">
      <v>483076.68</v>
    </nc>
  </rcc>
  <rcc rId="95" sId="1" numFmtId="4">
    <oc r="D25">
      <f>B25+C25</f>
    </oc>
    <nc r="D25">
      <v>41740.26</v>
    </nc>
  </rcc>
  <rcc rId="96" sId="1" numFmtId="4">
    <oc r="D15">
      <f>B15+C15</f>
    </oc>
    <nc r="D15">
      <v>7736650.3399999999</v>
    </nc>
  </rcc>
  <rfmt sheetId="1" sqref="C15" start="0" length="2147483647">
    <dxf>
      <font>
        <color rgb="FFFF0000"/>
      </font>
    </dxf>
  </rfmt>
</revisions>
</file>

<file path=xl/revisions/revisionLog111.xml><?xml version="1.0" encoding="utf-8"?>
<revisions xmlns="http://schemas.openxmlformats.org/spreadsheetml/2006/main" xmlns:r="http://schemas.openxmlformats.org/officeDocument/2006/relationships">
  <rcv guid="{C2B321FE-690D-455F-A14F-2D5A4C189120}" action="delete"/>
  <rdn rId="0" localSheetId="1" customView="1" name="Z_C2B321FE_690D_455F_A14F_2D5A4C189120_.wvu.PrintArea" hidden="1" oldHidden="1">
    <formula>'Приложение 1'!$A$1:$D$57</formula>
    <oldFormula>'Приложение 1'!$A$1:$D$57</oldFormula>
  </rdn>
  <rcv guid="{C2B321FE-690D-455F-A14F-2D5A4C189120}" action="add"/>
</revisions>
</file>

<file path=xl/revisions/revisionLog121.xml><?xml version="1.0" encoding="utf-8"?>
<revisions xmlns="http://schemas.openxmlformats.org/spreadsheetml/2006/main" xmlns:r="http://schemas.openxmlformats.org/officeDocument/2006/relationships">
  <rcv guid="{C2B321FE-690D-455F-A14F-2D5A4C189120}" action="delete"/>
  <rdn rId="0" localSheetId="1" customView="1" name="Z_C2B321FE_690D_455F_A14F_2D5A4C189120_.wvu.PrintArea" hidden="1" oldHidden="1">
    <formula>'Приложение 1'!$A$1:$D$57</formula>
    <oldFormula>'Приложение 1'!$A$1:$D$57</oldFormula>
  </rdn>
  <rcv guid="{C2B321FE-690D-455F-A14F-2D5A4C189120}" action="add"/>
</revisions>
</file>

<file path=xl/revisions/revisionLog1111.xml><?xml version="1.0" encoding="utf-8"?>
<revisions xmlns="http://schemas.openxmlformats.org/spreadsheetml/2006/main" xmlns:r="http://schemas.openxmlformats.org/officeDocument/2006/relationships">
  <rcc rId="1" sId="1" odxf="1" dxf="1">
    <nc r="E15">
      <f>SUBTOTAL(9,E$16:E25)</f>
    </nc>
    <odxf>
      <font>
        <b val="0"/>
        <sz val="11"/>
        <color theme="1"/>
        <name val="Calibri"/>
        <scheme val="minor"/>
      </font>
      <numFmt numFmtId="0" formatCode="General"/>
      <alignment horizontal="general" vertical="bottom" readingOrder="0"/>
      <border outline="0">
        <left/>
        <right/>
        <top/>
        <bottom/>
      </border>
    </odxf>
    <ndxf>
      <font>
        <b/>
        <sz val="12"/>
        <color theme="1"/>
        <name val="Times New Roman"/>
        <scheme val="none"/>
      </font>
      <numFmt numFmtId="4" formatCode="#,##0.00"/>
      <alignment horizontal="right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" sId="1" odxf="1" dxf="1">
    <nc r="F15">
      <f>SUBTOTAL(9,F$16:F25)</f>
    </nc>
    <odxf>
      <font>
        <b val="0"/>
        <sz val="11"/>
        <color theme="1"/>
        <name val="Calibri"/>
        <scheme val="minor"/>
      </font>
      <numFmt numFmtId="0" formatCode="General"/>
      <alignment horizontal="general" vertical="bottom" readingOrder="0"/>
      <border outline="0">
        <left/>
        <right/>
        <top/>
        <bottom/>
      </border>
    </odxf>
    <ndxf>
      <font>
        <b/>
        <sz val="12"/>
        <color theme="1"/>
        <name val="Times New Roman"/>
        <scheme val="none"/>
      </font>
      <numFmt numFmtId="4" formatCode="#,##0.00"/>
      <alignment horizontal="right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" sId="1" odxf="1" dxf="1">
    <nc r="G15">
      <f>SUBTOTAL(9,G$16:G25)</f>
    </nc>
    <odxf>
      <font>
        <b val="0"/>
        <sz val="11"/>
        <color theme="1"/>
        <name val="Calibri"/>
        <scheme val="minor"/>
      </font>
      <numFmt numFmtId="0" formatCode="General"/>
      <alignment horizontal="general" vertical="bottom" readingOrder="0"/>
      <border outline="0">
        <left/>
        <right/>
        <top/>
        <bottom/>
      </border>
    </odxf>
    <ndxf>
      <font>
        <b/>
        <sz val="12"/>
        <color theme="1"/>
        <name val="Times New Roman"/>
        <scheme val="none"/>
      </font>
      <numFmt numFmtId="4" formatCode="#,##0.00"/>
      <alignment horizontal="right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" sId="1" odxf="1" s="1" dxf="1" numFmtId="4">
    <nc r="E16">
      <v>495176.64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5" sId="1" odxf="1" s="1" dxf="1" numFmtId="4">
    <nc r="F16">
      <v>17636.919999999998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" sId="1" odxf="1" s="1" dxf="1" numFmtId="4">
    <nc r="G16">
      <v>512813.56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7" sId="1" odxf="1" s="1" dxf="1" numFmtId="4">
    <nc r="E17">
      <v>66354.850000000006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8" sId="1" odxf="1" s="1" dxf="1" numFmtId="4">
    <nc r="F17">
      <v>0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" sId="1" odxf="1" s="1" dxf="1" numFmtId="4">
    <nc r="G17">
      <v>66354.850000000006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0" sId="1" odxf="1" s="1" dxf="1" numFmtId="4">
    <nc r="E18">
      <v>915754.7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" sId="1" odxf="1" s="1" dxf="1" numFmtId="4">
    <nc r="F18">
      <v>24801.52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" sId="1" odxf="1" s="1" dxf="1" numFmtId="4">
    <nc r="G18">
      <v>940556.22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3" sId="1" odxf="1" s="1" dxf="1" numFmtId="4">
    <nc r="E19">
      <v>658547.6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4" sId="1" odxf="1" s="1" dxf="1" numFmtId="4">
    <nc r="F19">
      <v>-2489.36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5" sId="1" odxf="1" s="1" dxf="1" numFmtId="4">
    <nc r="G19">
      <v>656058.24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6" sId="1" odxf="1" s="1" dxf="1" numFmtId="4">
    <nc r="E20">
      <v>56.87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7" sId="1" odxf="1" s="1" dxf="1" numFmtId="4">
    <nc r="F20">
      <v>0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8" sId="1" odxf="1" s="1" dxf="1" numFmtId="4">
    <nc r="G20">
      <v>56.87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9" sId="1" odxf="1" s="1" dxf="1" numFmtId="4">
    <nc r="E21">
      <v>4190869.54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0" sId="1" odxf="1" s="1" dxf="1" numFmtId="4">
    <nc r="F21">
      <v>3472.07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1" sId="1" odxf="1" s="1" dxf="1" numFmtId="4">
    <nc r="G21">
      <v>4194341.6100000003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2" sId="1" odxf="1" s="1" dxf="1" numFmtId="4">
    <nc r="E22">
      <v>662890.55000000005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3" sId="1" odxf="1" s="1" dxf="1" numFmtId="4">
    <nc r="F22">
      <v>1949.96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4" sId="1" odxf="1" s="1" dxf="1" numFmtId="4">
    <nc r="G22">
      <v>664840.51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5" sId="1" odxf="1" s="1" dxf="1" numFmtId="4">
    <nc r="E23">
      <v>146135.87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" sId="1" odxf="1" s="1" dxf="1" numFmtId="4">
    <nc r="F23">
      <v>9123.57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" sId="1" odxf="1" s="1" dxf="1" numFmtId="4">
    <nc r="G23">
      <v>155259.44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8" sId="1" odxf="1" s="1" dxf="1" numFmtId="4">
    <nc r="E24">
      <v>464195.3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" sId="1" odxf="1" s="1" dxf="1" numFmtId="4">
    <nc r="F24">
      <v>18292.55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" sId="1" odxf="1" s="1" dxf="1" numFmtId="4">
    <nc r="G24">
      <v>482487.85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" sId="1" odxf="1" s="1" dxf="1" numFmtId="4">
    <nc r="E25">
      <v>41740.26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" sId="1" odxf="1" s="1" dxf="1" numFmtId="4">
    <nc r="F25">
      <v>0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3" sId="1" odxf="1" s="1" dxf="1" numFmtId="4">
    <nc r="G25">
      <v>41740.26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odxf>
    <ndxf>
      <font>
        <sz val="12"/>
        <color auto="1"/>
        <name val="Times New Roman"/>
        <scheme val="none"/>
      </font>
      <numFmt numFmtId="4" formatCode="#,##0.00"/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4" sId="1" numFmtId="4">
    <nc r="C16">
      <v>17636.919999999998</v>
    </nc>
  </rcc>
  <rcc rId="35" sId="1" numFmtId="4">
    <nc r="C17">
      <v>0</v>
    </nc>
  </rcc>
  <rcc rId="36" sId="1" numFmtId="4">
    <nc r="C18">
      <v>24801.52</v>
    </nc>
  </rcc>
  <rcc rId="37" sId="1" numFmtId="4">
    <nc r="C19">
      <v>-2489.36</v>
    </nc>
  </rcc>
  <rcc rId="38" sId="1" numFmtId="4">
    <nc r="C20">
      <v>0</v>
    </nc>
  </rcc>
  <rcc rId="39" sId="1" numFmtId="4">
    <nc r="C21">
      <v>3472.07</v>
    </nc>
  </rcc>
  <rcc rId="40" sId="1" numFmtId="4">
    <nc r="C22">
      <v>1949.96</v>
    </nc>
  </rcc>
  <rcc rId="41" sId="1" numFmtId="4">
    <nc r="C23">
      <v>9123.57</v>
    </nc>
  </rcc>
  <rcc rId="42" sId="1" numFmtId="4">
    <nc r="C24">
      <v>18292.55</v>
    </nc>
  </rcc>
  <rcc rId="43" sId="1" numFmtId="4">
    <nc r="C25">
      <v>0</v>
    </nc>
  </rcc>
  <rcc rId="44" sId="1">
    <nc r="C15">
      <f>SUM(C16:C25)</f>
    </nc>
  </rcc>
  <rcc rId="45" sId="1">
    <nc r="D15">
      <f>B15+C15</f>
    </nc>
  </rcc>
  <rcc rId="46" sId="1" odxf="1" s="1" dxf="1">
    <nc r="D16">
      <f>B16+C16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</ndxf>
  </rcc>
  <rcc rId="47" sId="1" odxf="1" s="1" dxf="1">
    <nc r="D17">
      <f>B17+C17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</ndxf>
  </rcc>
  <rcc rId="48" sId="1" odxf="1" s="1" dxf="1">
    <nc r="D18">
      <f>B18+C18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</ndxf>
  </rcc>
  <rcc rId="49" sId="1" odxf="1" s="1" dxf="1">
    <nc r="D19">
      <f>B19+C19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</ndxf>
  </rcc>
  <rcc rId="50" sId="1" odxf="1" s="1" dxf="1">
    <nc r="D20">
      <f>B20+C20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</ndxf>
  </rcc>
  <rcc rId="51" sId="1" odxf="1" s="1" dxf="1">
    <nc r="D21">
      <f>B21+C21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</ndxf>
  </rcc>
  <rcc rId="52" sId="1" odxf="1" s="1" dxf="1">
    <nc r="D22">
      <f>B22+C22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</ndxf>
  </rcc>
  <rcc rId="53" sId="1" odxf="1" s="1" dxf="1">
    <nc r="D23">
      <f>B23+C23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</ndxf>
  </rcc>
  <rcc rId="54" sId="1" odxf="1" s="1" dxf="1">
    <nc r="D24">
      <f>B24+C24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</ndxf>
  </rcc>
  <rcc rId="55" sId="1" odxf="1" s="1" dxf="1">
    <nc r="D25">
      <f>B25+C25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theme="1"/>
        <name val="Times New Roman"/>
        <scheme val="none"/>
      </font>
    </ndxf>
  </rcc>
  <rrc rId="56" sId="1" ref="E1:E1048576" action="deleteCol">
    <rfmt sheetId="1" xfDxf="1" s="1" sqref="E1:E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E11" start="0" length="0">
      <dxf/>
    </rfmt>
    <rfmt sheetId="1" s="1" sqref="E12" start="0" length="0">
      <dxf/>
    </rfmt>
    <rfmt sheetId="1" s="1" sqref="E13" start="0" length="0">
      <dxf/>
    </rfmt>
    <rfmt sheetId="1" s="1" sqref="E14" start="0" length="0">
      <dxf/>
    </rfmt>
    <rcc rId="0" sId="1" s="1" dxf="1">
      <nc r="E15">
        <f>SUBTOTAL(9,E$16:E25)</f>
      </nc>
      <ndxf>
        <font>
          <b/>
          <sz val="12"/>
          <color theme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E16">
        <v>495176.64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E17">
        <v>66354.850000000006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E18">
        <v>915754.7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E19">
        <v>658547.6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E20">
        <v>56.87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E21">
        <v>4190869.54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E22">
        <v>662890.55000000005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E23">
        <v>146135.87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E24">
        <v>464195.3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E25">
        <v>41740.26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>
      <nc r="E26">
        <f>D11-D15</f>
      </nc>
      <ndxf>
        <numFmt numFmtId="4" formatCode="#,##0.00"/>
      </ndxf>
    </rcc>
  </rrc>
  <rrc rId="57" sId="1" ref="E1:E1048576" action="deleteCol">
    <rfmt sheetId="1" xfDxf="1" s="1" sqref="E1:E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E11" start="0" length="0">
      <dxf/>
    </rfmt>
    <rfmt sheetId="1" s="1" sqref="E12" start="0" length="0">
      <dxf/>
    </rfmt>
    <rfmt sheetId="1" s="1" sqref="E13" start="0" length="0">
      <dxf/>
    </rfmt>
    <rfmt sheetId="1" s="1" sqref="E14" start="0" length="0">
      <dxf/>
    </rfmt>
    <rcc rId="0" sId="1" s="1" dxf="1">
      <nc r="E15">
        <f>SUBTOTAL(9,E$16:E25)</f>
      </nc>
      <ndxf>
        <font>
          <b/>
          <sz val="12"/>
          <color theme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E16">
        <v>17636.919999999998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E17">
        <v>0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E18">
        <v>24801.52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E19">
        <v>-2489.36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E20">
        <v>0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E21">
        <v>3472.07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E22">
        <v>1949.96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E23">
        <v>9123.57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E24">
        <v>18292.55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E25">
        <v>0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58" sId="1" ref="E1:E1048576" action="deleteCol">
    <rfmt sheetId="1" xfDxf="1" s="1" sqref="E1:E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E11" start="0" length="0">
      <dxf/>
    </rfmt>
    <rfmt sheetId="1" s="1" sqref="E12" start="0" length="0">
      <dxf/>
    </rfmt>
    <rfmt sheetId="1" s="1" sqref="E13" start="0" length="0">
      <dxf/>
    </rfmt>
    <rfmt sheetId="1" s="1" sqref="E14" start="0" length="0">
      <dxf/>
    </rfmt>
    <rcc rId="0" sId="1" s="1" dxf="1">
      <nc r="E15">
        <f>SUBTOTAL(9,E$16:E25)</f>
      </nc>
      <ndxf>
        <font>
          <b/>
          <sz val="12"/>
          <color theme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E16">
        <v>512813.56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E17">
        <v>66354.850000000006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E18">
        <v>940556.22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E19">
        <v>656058.24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E20">
        <v>56.87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E21">
        <v>4194341.6100000003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E22">
        <v>664840.51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E23">
        <v>155259.44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E24">
        <v>482487.85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E25">
        <v>41740.26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cv guid="{C2B321FE-690D-455F-A14F-2D5A4C189120}" action="delete"/>
  <rdn rId="0" localSheetId="1" customView="1" name="Z_C2B321FE_690D_455F_A14F_2D5A4C189120_.wvu.PrintArea" hidden="1" oldHidden="1">
    <formula>'Приложение 1'!$A$1:$D$57</formula>
    <oldFormula>'Приложение 1'!$A$1:$D$57</oldFormula>
  </rdn>
  <rcv guid="{C2B321FE-690D-455F-A14F-2D5A4C189120}" action="add"/>
</revisions>
</file>

<file path=xl/revisions/revisionLog11111.xml><?xml version="1.0" encoding="utf-8"?>
<revisions xmlns="http://schemas.openxmlformats.org/spreadsheetml/2006/main" xmlns:r="http://schemas.openxmlformats.org/officeDocument/2006/relationships"/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E56"/>
  <sheetViews>
    <sheetView tabSelected="1" view="pageBreakPreview" topLeftCell="A25" zoomScaleNormal="100" zoomScaleSheetLayoutView="100" workbookViewId="0">
      <selection activeCell="A56" sqref="A56"/>
    </sheetView>
  </sheetViews>
  <sheetFormatPr defaultColWidth="9.140625" defaultRowHeight="15" x14ac:dyDescent="0.25"/>
  <cols>
    <col min="1" max="1" width="48" style="2" customWidth="1"/>
    <col min="2" max="2" width="18.5703125" style="2" customWidth="1"/>
    <col min="3" max="3" width="20.5703125" style="2" customWidth="1"/>
    <col min="4" max="4" width="22.7109375" style="2" customWidth="1"/>
    <col min="5" max="5" width="10.7109375" style="2" bestFit="1" customWidth="1"/>
    <col min="6" max="16384" width="9.140625" style="2"/>
  </cols>
  <sheetData>
    <row r="1" spans="1:4" ht="15.75" x14ac:dyDescent="0.25">
      <c r="A1" s="1"/>
      <c r="B1" s="11"/>
      <c r="C1" s="14" t="s">
        <v>21</v>
      </c>
      <c r="D1" s="12"/>
    </row>
    <row r="2" spans="1:4" ht="21.75" customHeight="1" x14ac:dyDescent="0.25">
      <c r="A2" s="3"/>
      <c r="B2" s="11"/>
      <c r="C2" s="14" t="s">
        <v>22</v>
      </c>
      <c r="D2" s="12"/>
    </row>
    <row r="3" spans="1:4" ht="15.75" x14ac:dyDescent="0.25">
      <c r="A3" s="1"/>
      <c r="B3" s="11"/>
      <c r="C3" s="14" t="s">
        <v>23</v>
      </c>
      <c r="D3" s="13"/>
    </row>
    <row r="4" spans="1:4" ht="15.75" x14ac:dyDescent="0.25">
      <c r="A4" s="3"/>
      <c r="B4" s="11"/>
      <c r="C4" s="11"/>
      <c r="D4" s="11"/>
    </row>
    <row r="5" spans="1:4" ht="15.75" x14ac:dyDescent="0.25">
      <c r="A5" s="3"/>
      <c r="B5" s="11"/>
      <c r="C5" s="11"/>
      <c r="D5" s="11"/>
    </row>
    <row r="6" spans="1:4" ht="15.75" customHeight="1" x14ac:dyDescent="0.25">
      <c r="A6" s="28" t="s">
        <v>24</v>
      </c>
      <c r="B6" s="28"/>
      <c r="C6" s="29"/>
      <c r="D6" s="29"/>
    </row>
    <row r="7" spans="1:4" ht="15.75" customHeight="1" x14ac:dyDescent="0.25">
      <c r="A7" s="3"/>
      <c r="B7" s="11"/>
      <c r="C7" s="11"/>
      <c r="D7" s="11"/>
    </row>
    <row r="8" spans="1:4" ht="15.75" x14ac:dyDescent="0.25">
      <c r="A8" s="3"/>
      <c r="B8" s="11"/>
      <c r="C8" s="11"/>
      <c r="D8" s="11"/>
    </row>
    <row r="9" spans="1:4" ht="51" customHeight="1" x14ac:dyDescent="0.25">
      <c r="A9" s="24" t="s">
        <v>0</v>
      </c>
      <c r="B9" s="4" t="s">
        <v>1</v>
      </c>
      <c r="C9" s="5" t="s">
        <v>2</v>
      </c>
      <c r="D9" s="6" t="s">
        <v>3</v>
      </c>
    </row>
    <row r="10" spans="1:4" x14ac:dyDescent="0.25">
      <c r="A10" s="24"/>
      <c r="B10" s="25" t="s">
        <v>4</v>
      </c>
      <c r="C10" s="26"/>
      <c r="D10" s="27"/>
    </row>
    <row r="11" spans="1:4" s="7" customFormat="1" ht="18.600000000000001" customHeight="1" x14ac:dyDescent="0.25">
      <c r="A11" s="19" t="s">
        <v>5</v>
      </c>
      <c r="B11" s="17">
        <f>B12+B13+B14</f>
        <v>7460545.2999999989</v>
      </c>
      <c r="C11" s="22">
        <f>C12+C13+C14</f>
        <v>109928.15999999999</v>
      </c>
      <c r="D11" s="22">
        <f>D12+D13+D14</f>
        <v>7570473.459999999</v>
      </c>
    </row>
    <row r="12" spans="1:4" s="7" customFormat="1" ht="18.600000000000001" customHeight="1" x14ac:dyDescent="0.25">
      <c r="A12" s="8" t="s">
        <v>6</v>
      </c>
      <c r="B12" s="10">
        <v>1708883</v>
      </c>
      <c r="C12" s="30">
        <v>68319.23</v>
      </c>
      <c r="D12" s="30">
        <f>B12+C12</f>
        <v>1777202.23</v>
      </c>
    </row>
    <row r="13" spans="1:4" s="7" customFormat="1" ht="18.600000000000001" customHeight="1" x14ac:dyDescent="0.25">
      <c r="A13" s="8" t="s">
        <v>7</v>
      </c>
      <c r="B13" s="10">
        <v>148176.91999999998</v>
      </c>
      <c r="C13" s="30">
        <v>18590.099999999999</v>
      </c>
      <c r="D13" s="30">
        <f t="shared" ref="D13:D14" si="0">B13+C13</f>
        <v>166767.01999999999</v>
      </c>
    </row>
    <row r="14" spans="1:4" s="7" customFormat="1" ht="18.600000000000001" customHeight="1" x14ac:dyDescent="0.25">
      <c r="A14" s="8" t="s">
        <v>8</v>
      </c>
      <c r="B14" s="10">
        <v>5603485.379999999</v>
      </c>
      <c r="C14" s="30">
        <v>23018.83</v>
      </c>
      <c r="D14" s="30">
        <f t="shared" si="0"/>
        <v>5626504.209999999</v>
      </c>
    </row>
    <row r="15" spans="1:4" s="7" customFormat="1" ht="18.600000000000001" customHeight="1" x14ac:dyDescent="0.25">
      <c r="A15" s="19" t="s">
        <v>9</v>
      </c>
      <c r="B15" s="17">
        <v>7641722.1900000004</v>
      </c>
      <c r="C15" s="23">
        <f>SUBTOTAL(9,C$16:C25)</f>
        <v>94928.16</v>
      </c>
      <c r="D15" s="22">
        <v>7736650.3499999996</v>
      </c>
    </row>
    <row r="16" spans="1:4" ht="18.600000000000001" customHeight="1" x14ac:dyDescent="0.25">
      <c r="A16" s="9" t="s">
        <v>10</v>
      </c>
      <c r="B16" s="10">
        <v>495176.64</v>
      </c>
      <c r="C16" s="10">
        <v>19280.75</v>
      </c>
      <c r="D16" s="22">
        <v>514457.39</v>
      </c>
    </row>
    <row r="17" spans="1:5" ht="31.5" x14ac:dyDescent="0.25">
      <c r="A17" s="9" t="s">
        <v>11</v>
      </c>
      <c r="B17" s="10">
        <v>66354.850000000006</v>
      </c>
      <c r="C17" s="10">
        <v>0</v>
      </c>
      <c r="D17" s="22">
        <v>66354.850000000006</v>
      </c>
    </row>
    <row r="18" spans="1:5" ht="18.600000000000001" customHeight="1" x14ac:dyDescent="0.25">
      <c r="A18" s="9" t="s">
        <v>12</v>
      </c>
      <c r="B18" s="10">
        <v>915754.7</v>
      </c>
      <c r="C18" s="10">
        <v>33618.49</v>
      </c>
      <c r="D18" s="22">
        <v>949373.19</v>
      </c>
    </row>
    <row r="19" spans="1:5" ht="18.600000000000001" customHeight="1" x14ac:dyDescent="0.25">
      <c r="A19" s="9" t="s">
        <v>13</v>
      </c>
      <c r="B19" s="10">
        <v>658547.6</v>
      </c>
      <c r="C19" s="10">
        <v>8601.94</v>
      </c>
      <c r="D19" s="22">
        <v>667149.53999999992</v>
      </c>
    </row>
    <row r="20" spans="1:5" ht="18.600000000000001" customHeight="1" x14ac:dyDescent="0.25">
      <c r="A20" s="9" t="s">
        <v>14</v>
      </c>
      <c r="B20" s="10">
        <v>56.87</v>
      </c>
      <c r="C20" s="10">
        <v>0</v>
      </c>
      <c r="D20" s="22">
        <v>56.87</v>
      </c>
    </row>
    <row r="21" spans="1:5" ht="18.600000000000001" customHeight="1" x14ac:dyDescent="0.25">
      <c r="A21" s="9" t="s">
        <v>15</v>
      </c>
      <c r="B21" s="10">
        <v>4190869.54</v>
      </c>
      <c r="C21" s="10">
        <v>3472.07</v>
      </c>
      <c r="D21" s="22">
        <v>4194341.6100000003</v>
      </c>
    </row>
    <row r="22" spans="1:5" ht="18.600000000000001" customHeight="1" x14ac:dyDescent="0.25">
      <c r="A22" s="9" t="s">
        <v>16</v>
      </c>
      <c r="B22" s="10">
        <v>662890.55000000005</v>
      </c>
      <c r="C22" s="10">
        <v>1949.96</v>
      </c>
      <c r="D22" s="22">
        <v>664840.51</v>
      </c>
    </row>
    <row r="23" spans="1:5" ht="18.600000000000001" customHeight="1" x14ac:dyDescent="0.25">
      <c r="A23" s="9" t="s">
        <v>17</v>
      </c>
      <c r="B23" s="10">
        <v>146135.87</v>
      </c>
      <c r="C23" s="10">
        <v>9123.57</v>
      </c>
      <c r="D23" s="22">
        <v>155259.44</v>
      </c>
    </row>
    <row r="24" spans="1:5" ht="18.600000000000001" customHeight="1" x14ac:dyDescent="0.25">
      <c r="A24" s="9" t="s">
        <v>18</v>
      </c>
      <c r="B24" s="10">
        <v>464195.3</v>
      </c>
      <c r="C24" s="10">
        <v>18881.38</v>
      </c>
      <c r="D24" s="22">
        <v>483076.68</v>
      </c>
    </row>
    <row r="25" spans="1:5" ht="33" customHeight="1" x14ac:dyDescent="0.25">
      <c r="A25" s="9" t="s">
        <v>19</v>
      </c>
      <c r="B25" s="10">
        <v>41740.26</v>
      </c>
      <c r="C25" s="10">
        <v>0</v>
      </c>
      <c r="D25" s="22">
        <v>41740.26</v>
      </c>
    </row>
    <row r="26" spans="1:5" ht="18.600000000000001" customHeight="1" x14ac:dyDescent="0.25">
      <c r="A26" s="19" t="s">
        <v>20</v>
      </c>
      <c r="B26" s="17">
        <f>B11-B15</f>
        <v>-181176.89000000153</v>
      </c>
      <c r="C26" s="17">
        <f t="shared" ref="C26" si="1">C11-C15</f>
        <v>14999.999999999985</v>
      </c>
      <c r="D26" s="18" t="s">
        <v>25</v>
      </c>
      <c r="E26" s="20">
        <f>D11-D15</f>
        <v>-166176.8900000006</v>
      </c>
    </row>
    <row r="54" spans="1:1" s="21" customFormat="1" ht="15.75" x14ac:dyDescent="0.25">
      <c r="A54" s="15" t="s">
        <v>26</v>
      </c>
    </row>
    <row r="55" spans="1:1" ht="15.75" x14ac:dyDescent="0.25">
      <c r="A55" s="15" t="s">
        <v>27</v>
      </c>
    </row>
    <row r="56" spans="1:1" ht="15.75" x14ac:dyDescent="0.25">
      <c r="A56" s="16">
        <v>45832</v>
      </c>
    </row>
  </sheetData>
  <customSheetViews>
    <customSheetView guid="{D895BC5E-4DE7-4E38-A855-204E9DB171C1}" showPageBreaks="1" printArea="1" view="pageBreakPreview">
      <selection activeCell="C46" sqref="C46"/>
      <pageMargins left="1.1811023622047245" right="0.55118110236220474" top="0.78740157480314965" bottom="0.78740157480314965" header="0" footer="0.31496062992125984"/>
      <pageSetup paperSize="9" scale="75" firstPageNumber="3" orientation="portrait" useFirstPageNumber="1" r:id="rId1"/>
      <headerFooter>
        <oddFooter>&amp;R&amp;"Times New Roman,обычный"&amp;12&amp;P</oddFooter>
      </headerFooter>
    </customSheetView>
    <customSheetView guid="{C2B321FE-690D-455F-A14F-2D5A4C189120}" showPageBreaks="1" printArea="1" view="pageBreakPreview">
      <selection activeCell="J10" sqref="J10"/>
      <pageMargins left="1.1811023622047245" right="0.55118110236220474" top="0.78740157480314965" bottom="0.78740157480314965" header="0" footer="0.31496062992125984"/>
      <pageSetup paperSize="9" scale="75" firstPageNumber="2" orientation="portrait" useFirstPageNumber="1" r:id="rId2"/>
      <headerFooter>
        <oddFooter>&amp;R&amp;"Times New Roman,обычный"&amp;12&amp;P</oddFooter>
      </headerFooter>
    </customSheetView>
    <customSheetView guid="{40DDF11F-744A-43A0-94EB-1562E9686A06}" showPageBreaks="1" printArea="1" view="pageBreakPreview" topLeftCell="A25">
      <selection activeCell="A29" sqref="A29"/>
      <pageMargins left="1.1811023622047245" right="0.55118110236220474" top="0.78740157480314965" bottom="0.78740157480314965" header="0" footer="0.31496062992125984"/>
      <pageSetup paperSize="9" scale="75" firstPageNumber="2" orientation="portrait" useFirstPageNumber="1" r:id="rId3"/>
      <headerFooter>
        <oddFooter>&amp;R&amp;"Times New Roman,обычный"&amp;12&amp;P</oddFooter>
      </headerFooter>
    </customSheetView>
  </customSheetViews>
  <mergeCells count="3">
    <mergeCell ref="A9:A10"/>
    <mergeCell ref="B10:D10"/>
    <mergeCell ref="A6:D6"/>
  </mergeCells>
  <pageMargins left="1.1811023622047245" right="0.55118110236220474" top="0.78740157480314965" bottom="0.78740157480314965" header="0" footer="0.31496062992125984"/>
  <pageSetup paperSize="9" scale="75" firstPageNumber="2" orientation="portrait" useFirstPageNumber="1" r:id="rId4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</vt:lpstr>
      <vt:lpstr>'Приложение 1'!Область_печати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Парфененко А.В.</cp:lastModifiedBy>
  <cp:lastPrinted>2025-06-11T01:04:23Z</cp:lastPrinted>
  <dcterms:created xsi:type="dcterms:W3CDTF">2007-01-31T11:43:07Z</dcterms:created>
  <dcterms:modified xsi:type="dcterms:W3CDTF">2025-06-23T04:05:48Z</dcterms:modified>
</cp:coreProperties>
</file>