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3130" windowHeight="11445"/>
  </bookViews>
  <sheets>
    <sheet name="Доходы 2019-2020" sheetId="1" r:id="rId1"/>
  </sheets>
  <definedNames>
    <definedName name="Z_389D9002_B159_466B_9DF6_B698B38C0892_.wvu.PrintTitles" localSheetId="0" hidden="1">'Доходы 2019-2020'!$8:$8</definedName>
    <definedName name="Z_389D9002_B159_466B_9DF6_B698B38C0892_.wvu.Rows" localSheetId="0" hidden="1">'Доходы 2019-2020'!#REF!,'Доходы 2019-2020'!#REF!,'Доходы 2019-2020'!#REF!,'Доходы 2019-2020'!$45:$45,'Доходы 2019-2020'!#REF!,'Доходы 2019-2020'!#REF!</definedName>
    <definedName name="_xlnm.Print_Titles" localSheetId="0">'Доходы 2019-2020'!$8:$8</definedName>
    <definedName name="_xlnm.Print_Area" localSheetId="0">'Доходы 2019-2020'!$A$1:$H$130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64" i="1"/>
  <c r="E55"/>
  <c r="E54"/>
  <c r="D52" l="1"/>
  <c r="D48"/>
  <c r="H96"/>
  <c r="H97"/>
  <c r="H98"/>
  <c r="H95"/>
  <c r="H89"/>
  <c r="H90"/>
  <c r="H91"/>
  <c r="H92"/>
  <c r="H93"/>
  <c r="H88"/>
  <c r="H67"/>
  <c r="H68"/>
  <c r="H69"/>
  <c r="H70"/>
  <c r="H71"/>
  <c r="H72"/>
  <c r="H73"/>
  <c r="H74"/>
  <c r="H75"/>
  <c r="H76"/>
  <c r="H77"/>
  <c r="H78"/>
  <c r="H79"/>
  <c r="H80"/>
  <c r="H81"/>
  <c r="H82"/>
  <c r="H83"/>
  <c r="H84"/>
  <c r="H85"/>
  <c r="H86"/>
  <c r="H87"/>
  <c r="H66"/>
  <c r="H58"/>
  <c r="H59"/>
  <c r="H60"/>
  <c r="H61"/>
  <c r="H62"/>
  <c r="H63"/>
  <c r="H57"/>
  <c r="H53"/>
  <c r="H50"/>
  <c r="H51"/>
  <c r="H49"/>
  <c r="H44"/>
  <c r="H45"/>
  <c r="H43"/>
  <c r="H42"/>
  <c r="H40"/>
  <c r="H39"/>
  <c r="H38" s="1"/>
  <c r="H34"/>
  <c r="H35"/>
  <c r="H36"/>
  <c r="H37"/>
  <c r="H33"/>
  <c r="H31"/>
  <c r="H30"/>
  <c r="H29"/>
  <c r="H27"/>
  <c r="H24"/>
  <c r="H23"/>
  <c r="H21"/>
  <c r="H20"/>
  <c r="H16"/>
  <c r="H17"/>
  <c r="H18"/>
  <c r="H15"/>
  <c r="H13"/>
  <c r="H12"/>
  <c r="H11" s="1"/>
  <c r="E96"/>
  <c r="E97"/>
  <c r="E98"/>
  <c r="E95"/>
  <c r="E89"/>
  <c r="E90"/>
  <c r="E91"/>
  <c r="E92"/>
  <c r="E93"/>
  <c r="E88"/>
  <c r="E67"/>
  <c r="E68"/>
  <c r="E69"/>
  <c r="E70"/>
  <c r="E71"/>
  <c r="E72"/>
  <c r="E73"/>
  <c r="E74"/>
  <c r="E75"/>
  <c r="E76"/>
  <c r="E77"/>
  <c r="E78"/>
  <c r="E79"/>
  <c r="E80"/>
  <c r="E81"/>
  <c r="E82"/>
  <c r="E83"/>
  <c r="E84"/>
  <c r="E85"/>
  <c r="E86"/>
  <c r="E87"/>
  <c r="E66"/>
  <c r="E58"/>
  <c r="E59"/>
  <c r="E60"/>
  <c r="E61"/>
  <c r="E62"/>
  <c r="E63"/>
  <c r="E57"/>
  <c r="E53"/>
  <c r="E50"/>
  <c r="E51"/>
  <c r="E49"/>
  <c r="E44"/>
  <c r="E45"/>
  <c r="E43"/>
  <c r="E42"/>
  <c r="E40"/>
  <c r="E39"/>
  <c r="E38" s="1"/>
  <c r="E34"/>
  <c r="E35"/>
  <c r="E36"/>
  <c r="E37"/>
  <c r="E33"/>
  <c r="E31"/>
  <c r="E30"/>
  <c r="E29"/>
  <c r="E27"/>
  <c r="E24"/>
  <c r="E23"/>
  <c r="E22" s="1"/>
  <c r="E21"/>
  <c r="E20"/>
  <c r="E16"/>
  <c r="E17"/>
  <c r="E18"/>
  <c r="E15"/>
  <c r="E13"/>
  <c r="E12"/>
  <c r="E11" s="1"/>
  <c r="H22"/>
  <c r="H94" l="1"/>
  <c r="E19"/>
  <c r="H19"/>
  <c r="H48"/>
  <c r="E14"/>
  <c r="E10" s="1"/>
  <c r="E94"/>
  <c r="H28"/>
  <c r="H56"/>
  <c r="H52" s="1"/>
  <c r="H41"/>
  <c r="E32"/>
  <c r="E41"/>
  <c r="E48"/>
  <c r="E56"/>
  <c r="E52" s="1"/>
  <c r="E28"/>
  <c r="E26" s="1"/>
  <c r="E65"/>
  <c r="E64" s="1"/>
  <c r="H14"/>
  <c r="H32"/>
  <c r="D47"/>
  <c r="D46" s="1"/>
  <c r="D99" s="1"/>
  <c r="H65"/>
  <c r="H64" s="1"/>
  <c r="H47" l="1"/>
  <c r="H46" s="1"/>
  <c r="H26"/>
  <c r="H25" s="1"/>
  <c r="H10"/>
  <c r="E47"/>
  <c r="E46" s="1"/>
  <c r="H9"/>
  <c r="H99" s="1"/>
  <c r="E25"/>
  <c r="E9" s="1"/>
  <c r="E99" l="1"/>
  <c r="F94"/>
  <c r="C94"/>
  <c r="C65"/>
  <c r="C64" s="1"/>
  <c r="C56" l="1"/>
  <c r="C52" s="1"/>
  <c r="F11"/>
  <c r="C11"/>
  <c r="C32" l="1"/>
  <c r="C28"/>
  <c r="C14"/>
  <c r="F65"/>
  <c r="F64" s="1"/>
  <c r="F56"/>
  <c r="F52" s="1"/>
  <c r="F48"/>
  <c r="F41"/>
  <c r="F38"/>
  <c r="F32"/>
  <c r="F28"/>
  <c r="F22"/>
  <c r="F19"/>
  <c r="F14"/>
  <c r="C22"/>
  <c r="F26" l="1"/>
  <c r="F25" s="1"/>
  <c r="F10"/>
  <c r="C26"/>
  <c r="F47"/>
  <c r="F46" s="1"/>
  <c r="C48"/>
  <c r="C47" s="1"/>
  <c r="C41"/>
  <c r="C38"/>
  <c r="C19"/>
  <c r="C10" s="1"/>
  <c r="F9" l="1"/>
  <c r="F99" s="1"/>
  <c r="C25"/>
  <c r="C46" l="1"/>
  <c r="C9"/>
  <c r="C99" l="1"/>
</calcChain>
</file>

<file path=xl/sharedStrings.xml><?xml version="1.0" encoding="utf-8"?>
<sst xmlns="http://schemas.openxmlformats.org/spreadsheetml/2006/main" count="193" uniqueCount="189">
  <si>
    <t>(тыс.руб.)</t>
  </si>
  <si>
    <t>Код</t>
  </si>
  <si>
    <t>Наименование показателей</t>
  </si>
  <si>
    <t>НАЛОГОВЫЕ И НЕНАЛОГОВЫЕ  ДОХОДЫ</t>
  </si>
  <si>
    <t>НАЛОГОВЫЕ ДОХОДЫ</t>
  </si>
  <si>
    <t xml:space="preserve">Налог на доходы физических лиц </t>
  </si>
  <si>
    <t>Акцизы по подакцизным товарам (продукции), производимым на территории Российской Федерации</t>
  </si>
  <si>
    <t>000 1 05 00000 00 0000 000</t>
  </si>
  <si>
    <t>Налоги на совокупный доход</t>
  </si>
  <si>
    <t>182 1 05 01000 01 0000 110</t>
  </si>
  <si>
    <t>Налог, взимаемый в связи с применением упрощенной системы налогообложения</t>
  </si>
  <si>
    <t>182 1 05 02000 02 0000 110</t>
  </si>
  <si>
    <t>Единый налог на вмененный доход для отдельных видов деятельности</t>
  </si>
  <si>
    <t>182 1 05 03000 01 0000 110</t>
  </si>
  <si>
    <t xml:space="preserve">Единый сельскохозяйственный налог </t>
  </si>
  <si>
    <t>182 1 05 04010 02 0000 110</t>
  </si>
  <si>
    <t>Налог, взимаемый в связи с применением патентной системы налогообложения</t>
  </si>
  <si>
    <t>000 1 06 00000 00 0000 000</t>
  </si>
  <si>
    <t>Налоги на имущество</t>
  </si>
  <si>
    <t>182 1 06 01000 04 0000 110</t>
  </si>
  <si>
    <t>Налог на имущество физических лиц</t>
  </si>
  <si>
    <t>Земельный налог</t>
  </si>
  <si>
    <t>000 1 08 00000 00 0000 000</t>
  </si>
  <si>
    <t>Государственная пошлина</t>
  </si>
  <si>
    <t xml:space="preserve">НЕНАЛОГОВЫЕ ДОХОДЫ </t>
  </si>
  <si>
    <t>000 1 11 00000 00 0000 000</t>
  </si>
  <si>
    <t>Доходы от использования имущества, находящегося  в государственной и муниципальной собственности</t>
  </si>
  <si>
    <t>909 1 11 01040 04 0000 120</t>
  </si>
  <si>
    <t>Доходы в виде прибыли, приходящейся на доли в уставных (складочных) капиталах хозяйственных товариществ и обществ, или дивидендов по акциям, принадлежащим городским округам</t>
  </si>
  <si>
    <t>Арендная плата за землю - всего</t>
  </si>
  <si>
    <t>909 1 11 05012 04 0000 120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</si>
  <si>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округов, а также средства от продажи права на заключение договоров  аренды указанных земельных участков</t>
  </si>
  <si>
    <t>909 1 11 05024 04 0000 120</t>
  </si>
  <si>
    <t>Доходы, получаемые в виде арендной платы за земельные участки, а также средства от продажи права на заключение договоров аренды за земли, находящиеся в собственности городских округов (за исключением земельных участков муниципальных бюджетных и автономных учреждений)</t>
  </si>
  <si>
    <t>909 1 11 07014 04 0000 120</t>
  </si>
  <si>
    <t>Доходы от перечисления части прибыли, остающейся после уплаты налогов и иных обязательных платежей муниципальных унитарных предприятий, созданных городскими округами</t>
  </si>
  <si>
    <t>000 1 11 09044 04 0000 120</t>
  </si>
  <si>
    <t xml:space="preserve">Прочие поступления от использования имущества, находящегося в собственности городских округов (за исключением имущества муниципальных  бюджетных и автономных учреждений, а также имущества муниципальных унитарных предприятий, в том числе казенных) </t>
  </si>
  <si>
    <t>909 1 11 09044 04 0001 120</t>
  </si>
  <si>
    <t>Прочие поступления от использования имущества, находящегося в собственности городских округов (аренда помещений нежилого фонда)</t>
  </si>
  <si>
    <t>952 1 11 09044 04 0002 120</t>
  </si>
  <si>
    <t>Прочие поступления от использования имущества, находящегося в собственности городских округов (плата за наем жилых помещений)</t>
  </si>
  <si>
    <t>909 1 11 09044 04 0003 120</t>
  </si>
  <si>
    <t>Прочие поступления от использования имущества, находящегося в собственности городских округов (аренда сетей инженерно-технического обеспечения)</t>
  </si>
  <si>
    <t>909 1 11 09044 04 0004 120</t>
  </si>
  <si>
    <t>Прочие поступления от использования имущества, находящегося в собственности городских округов (аренда движимого имущества)</t>
  </si>
  <si>
    <t>909 1 11 09044 04 0005 120</t>
  </si>
  <si>
    <t>Прочие поступления от использования имущества, находящегося в собственности городских округов (плата за установку и эксплуатацию рекламных конструкций)</t>
  </si>
  <si>
    <t>000 1 12 00000 00 0000 000</t>
  </si>
  <si>
    <t>Платежи при пользовании природными ресурсами</t>
  </si>
  <si>
    <t>048 1 12 01000 01 0000 120</t>
  </si>
  <si>
    <t>Плата за негативное воздействие на окружающую среду</t>
  </si>
  <si>
    <t>000 1 13 00000 00 0000 000</t>
  </si>
  <si>
    <t>Доходы от оказания платных услуг (работ) и компенсации затрат государства</t>
  </si>
  <si>
    <t>000 1 14 00000 00 0000 000</t>
  </si>
  <si>
    <t>Доходы от продажи материальных и нематериальных активов</t>
  </si>
  <si>
    <t>909 1 14 02043 04 0000 410</t>
  </si>
  <si>
    <t>Доходы от реализации иного имущества, находящегося в собственности городских округов (за исключением  имущества муниципальных  бюджетных и автономных учреждений, а также имущества  муниципальных унитарных предприятий, в том числе казенных), в части реализации основных средств по указанному имуществу</t>
  </si>
  <si>
    <t>909 1 14 06012 04 0000 430</t>
  </si>
  <si>
    <t>Доходы от продажи земельных участков, государственная собственность  на которые не разграничена и которые расположены в границах городских округов</t>
  </si>
  <si>
    <t>000 1 16 00000 00 0000 000</t>
  </si>
  <si>
    <t>Штрафы, санкции, возмещение ущерба</t>
  </si>
  <si>
    <t>000 1 17 00000 00 0000 000</t>
  </si>
  <si>
    <t>Прочие неналоговые доходы</t>
  </si>
  <si>
    <t>000 2 00 00000 00 0000 000</t>
  </si>
  <si>
    <t>БЕЗВОЗМЕЗДНЫЕ ПОСТУПЛЕНИЯ</t>
  </si>
  <si>
    <t>000 2 02 00000 00 0000 000</t>
  </si>
  <si>
    <t>Безвозмездные поступления от других бюджетов бюджетной системы Российской Федерации</t>
  </si>
  <si>
    <t>Дотации на выравнивание бюджетной обеспеченности муниципальных районов (городских округов) из областного фонда финансовой поддержки муниципальных районов (городских округов)</t>
  </si>
  <si>
    <t>Дотации на выравнивание бюджетной обеспеченности поселений из областного фонда финансовой поддержки поселений</t>
  </si>
  <si>
    <t>Дотации бюджетам городских округов, связанные с особым режимом безопасного функционирования закрытых административно-территориальных образований</t>
  </si>
  <si>
    <t>Прочие субсидии бюджетам городских округов</t>
  </si>
  <si>
    <t>Субсидии на создание условий для управления многоквартирными домами</t>
  </si>
  <si>
    <t>Субсидии на организацию отдыха детей в каникулярное время</t>
  </si>
  <si>
    <t>Субсидии на обеспечение условий для развития физической культуры и массового спорта</t>
  </si>
  <si>
    <t>Субсидии на стимулирующие выплаты в муниципальных организациях дополнительного образования Томской области</t>
  </si>
  <si>
    <t>Субвенции бюджетам субъектов Российской Федерации и муниципальных образований</t>
  </si>
  <si>
    <t>Субвенции бюджетам городских округов на выполнение передаваемых полномочий субъектов Российской Федерации, всего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</si>
  <si>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в Томской области</t>
  </si>
  <si>
    <t>Субвенции на осуществление отдельных государственных полномочий по регулированию численности безнадзорных животных (на осуществление управленческих функций органами местного самоуправления)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</si>
  <si>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</si>
  <si>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Субвенции на 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</si>
  <si>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Субвенции на 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</si>
  <si>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Субвенции на 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</si>
  <si>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Субвенции на 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</si>
  <si>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</si>
  <si>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</si>
  <si>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осуществление управленческих функций органами местного самоуправления) </t>
  </si>
  <si>
    <t xml:space="preserve">Субвенция на осуществление отдельных государственных полномочий по предоставлению, переоформлению и изъятию горных отводов для разработки месторождений и проявлений общераспространенных полезных ископаемых 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</si>
  <si>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</si>
  <si>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 xml:space="preserve"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  </t>
  </si>
  <si>
    <t>Иные межбюджетные трансферты</t>
  </si>
  <si>
    <t xml:space="preserve"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  </t>
  </si>
  <si>
    <t>Иные межбюджетные трансферты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</si>
  <si>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</si>
  <si>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ВСЕГО ДОХОДОВ ПО ЗАТО СЕВЕРСК</t>
  </si>
  <si>
    <t>77 38 83</t>
  </si>
  <si>
    <t xml:space="preserve">Субсидии на создание дополнительных мест во вновь построенных образовательных организациях с использованием механизма государственно-частного партнерства в рамках государственной программы "Развитие образования в Томской области" </t>
  </si>
  <si>
    <t>Субвенции на обеспечение одеждой, обувью, мягким инвентарем, оборудованием 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</si>
  <si>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</si>
  <si>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 xml:space="preserve">Субвенции на осуществление отдельных государственных полномочий по регистрации коллективных договоров </t>
  </si>
  <si>
    <t xml:space="preserve">Субвенции на осуществление отдельных государственных полномочий по созданию и обеспечению деятельности административных комиссий в Томской области </t>
  </si>
  <si>
    <t>Субвенции на осуществление отдельных государственных полномочий по регулированию численности безнадзорных животных (на проведение мероприятий по регулированию численности безнадзорных животных)</t>
  </si>
  <si>
    <t>903 2 02 15001 04 0034 151</t>
  </si>
  <si>
    <t>903 2 02 15001 04 0035 151</t>
  </si>
  <si>
    <t>903 2 02 15010 04 0000 151</t>
  </si>
  <si>
    <t>902 2 02 35082 04 0240 151</t>
  </si>
  <si>
    <t>Дотации бюджетам бюджетной системы Российской Федерации</t>
  </si>
  <si>
    <t>000 2 02 10000 00 0000 151</t>
  </si>
  <si>
    <t>Субсидии бюджетам бюджетной системы Российской Федерации (межбюджетные субсидии)</t>
  </si>
  <si>
    <t>000 2 02 20000 00 0000 151</t>
  </si>
  <si>
    <t>000 2 02 30000 00 0000 151</t>
  </si>
  <si>
    <t>000 2 02 40000 00 0000 151</t>
  </si>
  <si>
    <t>907 2 02 49999 04 0025 151</t>
  </si>
  <si>
    <t>902 2 02 49999 04 0027 151</t>
  </si>
  <si>
    <t>907 2 02 49999 04 0029 151</t>
  </si>
  <si>
    <t>909 2 02 20077 04 0037 151</t>
  </si>
  <si>
    <t>000 2 02 29999 04 0000 151</t>
  </si>
  <si>
    <t>952 2 02 29999 04 0007 151</t>
  </si>
  <si>
    <t>904 2 02 29999 04 0011 151</t>
  </si>
  <si>
    <t>904 2 02 29999 04 0018 151</t>
  </si>
  <si>
    <t>907 2 02 29999 04 0033 151</t>
  </si>
  <si>
    <t>904 2 02 29999 04 0038 151</t>
  </si>
  <si>
    <t>904 2 02 29999 04 0042 151</t>
  </si>
  <si>
    <t>907 2 02 29999 04 0042 151</t>
  </si>
  <si>
    <t>000 2 02 30024 04 0000 151</t>
  </si>
  <si>
    <t>907 2 02 30024 04 0010 151</t>
  </si>
  <si>
    <t>907 2 02 30024 04 0015 151</t>
  </si>
  <si>
    <t>952 2 02 30024 04 0021 151</t>
  </si>
  <si>
    <t>952 2 02 30024 04 0022 151</t>
  </si>
  <si>
    <t>904 2 02 30024 04 0030 151</t>
  </si>
  <si>
    <t>907 2 02 30024 04 0030 151</t>
  </si>
  <si>
    <t>902 2 02 30024 04 0040 151</t>
  </si>
  <si>
    <t>902 2 02 30024 04 0060 151</t>
  </si>
  <si>
    <t>902 2 02 30024 04 0070 151</t>
  </si>
  <si>
    <t>902 2 02 30024 04 0080 151</t>
  </si>
  <si>
    <t>902 2 02 30024 04 0101 151</t>
  </si>
  <si>
    <t>954 2 02 30024 04 0120 151</t>
  </si>
  <si>
    <t>954 2 02 30024 04 0121 151</t>
  </si>
  <si>
    <t>907 2 02 30024 04 0150 151</t>
  </si>
  <si>
    <t>902 2 02 30024 04 0160 151</t>
  </si>
  <si>
    <t>902 2 02 30024 04 0170 151</t>
  </si>
  <si>
    <t>954 2 02 30024 04 0170 151</t>
  </si>
  <si>
    <t>907 2 02 30024 04 0215 151</t>
  </si>
  <si>
    <t>907 2 02 30024 04 0245 151</t>
  </si>
  <si>
    <t>902 2 02 30024 04 0250 151</t>
  </si>
  <si>
    <t>000 1 07 00000 00 0000 000</t>
  </si>
  <si>
    <t>Налоги, сборы и регулярные платежи за пользование природными ресурсами</t>
  </si>
  <si>
    <t>182 1 07 01020 01 0000 110</t>
  </si>
  <si>
    <t>Налог на добычу общераспространенных полезных ископаемых</t>
  </si>
  <si>
    <t>Александра Викторовна Парфененко</t>
  </si>
  <si>
    <t>000 1 03 02000 01 0000 110</t>
  </si>
  <si>
    <t>902 2 02 30027 04 0113 151</t>
  </si>
  <si>
    <t>902 2 02 30027 04 0114 151</t>
  </si>
  <si>
    <t>954 2 02 30024 04 0123 151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</si>
  <si>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поддержку малых форм хозяйствования) </t>
  </si>
  <si>
    <t xml:space="preserve">Субвенции на осуществление отдельных государственных полномочий по государственной поддержке сельскохозяйственного производства (на предоставление субсидий на содействие достижению целевых показателей региональных программ развития агропромышленного комплекса) </t>
  </si>
  <si>
    <t>902 2 02 30024 04 0102 151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</si>
  <si>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детей</t>
  </si>
  <si>
    <t>Субвенции на 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недееспособных граждан</t>
  </si>
  <si>
    <t>ДОХОДЫ
бюджета ЗАТО Северск на плановый период 2019 и 2020 годов</t>
  </si>
  <si>
    <t xml:space="preserve">                                                           </t>
  </si>
  <si>
    <t>к Решению Думы ЗАТО Северск</t>
  </si>
  <si>
    <t>Приложение  4.1</t>
  </si>
  <si>
    <t>Прогноз
на 2020 год</t>
  </si>
  <si>
    <t>Прогноз
на 2019 год</t>
  </si>
  <si>
    <t>182 1 06 06000 04 0000 110</t>
  </si>
  <si>
    <t>Налоги на прибыль, доходы</t>
  </si>
  <si>
    <t>182 1 01 02000 01 0000 110</t>
  </si>
  <si>
    <t>000 1 01 00000 00 0000 000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</si>
  <si>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программам, и муниципальных санаторных общеобразовательных организациях</t>
  </si>
  <si>
    <t>Субсидии на оплату труда руководителям и специалистам муниципальных учреждений культуры и искусства в части выплат надбавок и доплат к тарифной ставке (должностному окладу)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</si>
  <si>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 (средства федерального бюджета)</t>
  </si>
  <si>
    <t>Субвенции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 (средства областного бюджета)</t>
  </si>
  <si>
    <t>902 2 02 35082 04 0241 151</t>
  </si>
  <si>
    <t>902 2 02 35260 04 0000 151</t>
  </si>
  <si>
    <t>Субвенции бюджетам городских округов на выплату единовременного пособия при всех формах устройства детей, лишенных родительского попечения, в семью</t>
  </si>
  <si>
    <t>954 2 02 35543 04 0000 151</t>
  </si>
  <si>
    <t>Субвенции бюджетам городских округов на содействие достижению целевых показателей региональных программ развития агропромышленного комплекса</t>
  </si>
  <si>
    <t>907 2 02 49999 04 0039 151</t>
  </si>
  <si>
    <t>Иные межбюджетные трансферты на организацию системы выявления, сопровождения одаренных детей</t>
  </si>
  <si>
    <t>(плюс, минус)</t>
  </si>
  <si>
    <t>Уточн. Думой ЗАТО Северск 2019г.</t>
  </si>
  <si>
    <t>Уточн. Думой ЗАТО Северск 2020г.</t>
  </si>
  <si>
    <t>953 2 02 20077 04 0191 151</t>
  </si>
  <si>
    <t>Субсидии бюджетам городских округов на софинансирование капитальных вложений в объекты муниципальной собственности (Субсидии на реализацию государственной программы "Развитие предпринимательства в Томской области" (строительство локальных очистных сооружений по адресу: Томская область, ЗАТО Северск, г.Северск, ул.Предзаводская, 14б)</t>
  </si>
  <si>
    <t>953 2 02 20229 04 0181 151</t>
  </si>
  <si>
    <t>Субсидии бюджетам городских округов на строительство и (или) реконструкцию объектов инфраструктуры, находящихся в государственной (муниципальной) собственности, в целях реализации инвестиционных проектов, направленных на модернизацию экономики моногородов с наиболее сложным социально-экономическим положением (Субсидии на реализацию государственной программы "Развитие предпринимательства в Томской области" (строительство локальных очистных сооружений по адресу: Томская область, ЗАТО Северск, г.Северск, ул.Предзаводская, 14б)</t>
  </si>
  <si>
    <t>от 21.12.2017 № 33/1</t>
  </si>
</sst>
</file>

<file path=xl/styles.xml><?xml version="1.0" encoding="utf-8"?>
<styleSheet xmlns="http://schemas.openxmlformats.org/spreadsheetml/2006/main">
  <numFmts count="1">
    <numFmt numFmtId="164" formatCode="#,##0.0"/>
  </numFmts>
  <fonts count="5">
    <font>
      <sz val="10"/>
      <name val="Arial Cyr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Arial Cyr"/>
      <charset val="204"/>
    </font>
    <font>
      <sz val="12"/>
      <color theme="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9" fontId="3" fillId="0" borderId="0" applyFont="0" applyFill="0" applyBorder="0" applyAlignment="0" applyProtection="0"/>
    <xf numFmtId="0" fontId="1" fillId="0" borderId="0"/>
  </cellStyleXfs>
  <cellXfs count="44">
    <xf numFmtId="0" fontId="0" fillId="0" borderId="0" xfId="0"/>
    <xf numFmtId="0" fontId="2" fillId="2" borderId="0" xfId="2" applyFont="1" applyFill="1"/>
    <xf numFmtId="0" fontId="2" fillId="0" borderId="0" xfId="2" applyFont="1" applyFill="1"/>
    <xf numFmtId="49" fontId="2" fillId="0" borderId="0" xfId="2" applyNumberFormat="1" applyFont="1" applyFill="1" applyBorder="1" applyAlignment="1">
      <alignment horizontal="left" vertical="justify"/>
    </xf>
    <xf numFmtId="0" fontId="2" fillId="2" borderId="2" xfId="2" applyFont="1" applyFill="1" applyBorder="1" applyAlignment="1">
      <alignment horizontal="center" vertical="center"/>
    </xf>
    <xf numFmtId="0" fontId="2" fillId="0" borderId="2" xfId="2" applyFont="1" applyFill="1" applyBorder="1" applyAlignment="1">
      <alignment horizontal="center" vertical="center"/>
    </xf>
    <xf numFmtId="164" fontId="2" fillId="0" borderId="3" xfId="1" applyNumberFormat="1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 wrapText="1"/>
    </xf>
    <xf numFmtId="0" fontId="2" fillId="2" borderId="2" xfId="2" applyNumberFormat="1" applyFont="1" applyFill="1" applyBorder="1" applyAlignment="1">
      <alignment horizontal="center" vertical="center"/>
    </xf>
    <xf numFmtId="0" fontId="2" fillId="0" borderId="0" xfId="2" applyNumberFormat="1" applyFont="1" applyFill="1" applyBorder="1" applyAlignment="1">
      <alignment horizontal="center" vertical="center"/>
    </xf>
    <xf numFmtId="0" fontId="2" fillId="2" borderId="2" xfId="2" applyFont="1" applyFill="1" applyBorder="1" applyAlignment="1">
      <alignment vertical="center"/>
    </xf>
    <xf numFmtId="49" fontId="2" fillId="2" borderId="2" xfId="2" applyNumberFormat="1" applyFont="1" applyFill="1" applyBorder="1" applyAlignment="1">
      <alignment horizontal="left" vertical="center"/>
    </xf>
    <xf numFmtId="0" fontId="2" fillId="0" borderId="0" xfId="2" applyFont="1" applyFill="1" applyAlignment="1">
      <alignment vertical="center"/>
    </xf>
    <xf numFmtId="49" fontId="2" fillId="0" borderId="0" xfId="2" applyNumberFormat="1" applyFont="1" applyFill="1" applyAlignment="1">
      <alignment horizontal="left" vertical="justify"/>
    </xf>
    <xf numFmtId="4" fontId="2" fillId="2" borderId="2" xfId="2" applyNumberFormat="1" applyFont="1" applyFill="1" applyBorder="1" applyAlignment="1">
      <alignment horizontal="justify" vertical="center" wrapText="1"/>
    </xf>
    <xf numFmtId="4" fontId="2" fillId="2" borderId="2" xfId="2" applyNumberFormat="1" applyFont="1" applyFill="1" applyBorder="1" applyAlignment="1">
      <alignment horizontal="center" vertical="center"/>
    </xf>
    <xf numFmtId="0" fontId="2" fillId="0" borderId="0" xfId="2" applyFont="1" applyFill="1" applyBorder="1"/>
    <xf numFmtId="14" fontId="2" fillId="2" borderId="0" xfId="2" applyNumberFormat="1" applyFont="1" applyFill="1" applyAlignment="1">
      <alignment horizontal="left"/>
    </xf>
    <xf numFmtId="4" fontId="2" fillId="2" borderId="2" xfId="0" applyNumberFormat="1" applyFont="1" applyFill="1" applyBorder="1" applyAlignment="1">
      <alignment horizontal="justify" vertical="center" wrapText="1"/>
    </xf>
    <xf numFmtId="0" fontId="2" fillId="2" borderId="2" xfId="2" applyFont="1" applyFill="1" applyBorder="1" applyAlignment="1">
      <alignment horizontal="justify" vertical="center" wrapText="1"/>
    </xf>
    <xf numFmtId="4" fontId="2" fillId="0" borderId="2" xfId="2" applyNumberFormat="1" applyFont="1" applyFill="1" applyBorder="1" applyAlignment="1">
      <alignment horizontal="left" vertical="center" wrapText="1"/>
    </xf>
    <xf numFmtId="2" fontId="2" fillId="0" borderId="1" xfId="2" applyNumberFormat="1" applyFont="1" applyFill="1" applyBorder="1" applyAlignment="1">
      <alignment horizontal="right" vertical="center"/>
    </xf>
    <xf numFmtId="49" fontId="2" fillId="0" borderId="0" xfId="2" applyNumberFormat="1" applyFont="1" applyFill="1" applyAlignment="1">
      <alignment horizontal="left" vertical="justify"/>
    </xf>
    <xf numFmtId="49" fontId="2" fillId="0" borderId="0" xfId="2" applyNumberFormat="1" applyFont="1" applyFill="1" applyAlignment="1">
      <alignment horizontal="left" vertical="justify" wrapText="1"/>
    </xf>
    <xf numFmtId="0" fontId="2" fillId="0" borderId="0" xfId="2" applyFont="1" applyFill="1" applyAlignment="1">
      <alignment wrapText="1"/>
    </xf>
    <xf numFmtId="4" fontId="2" fillId="2" borderId="0" xfId="2" applyNumberFormat="1" applyFont="1" applyFill="1" applyBorder="1" applyAlignment="1">
      <alignment horizontal="left" vertical="center"/>
    </xf>
    <xf numFmtId="4" fontId="2" fillId="2" borderId="0" xfId="2" applyNumberFormat="1" applyFont="1" applyFill="1" applyBorder="1" applyAlignment="1">
      <alignment horizontal="center" vertical="center"/>
    </xf>
    <xf numFmtId="49" fontId="2" fillId="0" borderId="0" xfId="2" applyNumberFormat="1" applyFont="1" applyFill="1" applyAlignment="1">
      <alignment horizontal="left" vertical="justify" wrapText="1"/>
    </xf>
    <xf numFmtId="0" fontId="0" fillId="0" borderId="0" xfId="0" applyAlignment="1">
      <alignment wrapText="1"/>
    </xf>
    <xf numFmtId="0" fontId="2" fillId="0" borderId="2" xfId="2" applyFont="1" applyFill="1" applyBorder="1"/>
    <xf numFmtId="0" fontId="2" fillId="0" borderId="2" xfId="2" applyNumberFormat="1" applyFont="1" applyFill="1" applyBorder="1" applyAlignment="1">
      <alignment horizontal="center" vertical="center"/>
    </xf>
    <xf numFmtId="4" fontId="2" fillId="0" borderId="2" xfId="2" applyNumberFormat="1" applyFont="1" applyFill="1" applyBorder="1"/>
    <xf numFmtId="0" fontId="2" fillId="0" borderId="2" xfId="2" applyFont="1" applyFill="1" applyBorder="1" applyAlignment="1">
      <alignment vertical="center"/>
    </xf>
    <xf numFmtId="164" fontId="2" fillId="0" borderId="2" xfId="1" applyNumberFormat="1" applyFont="1" applyFill="1" applyBorder="1" applyAlignment="1">
      <alignment horizontal="center" vertical="center" wrapText="1"/>
    </xf>
    <xf numFmtId="0" fontId="2" fillId="0" borderId="2" xfId="2" applyFont="1" applyFill="1" applyBorder="1" applyAlignment="1">
      <alignment horizontal="center" wrapText="1"/>
    </xf>
    <xf numFmtId="0" fontId="2" fillId="0" borderId="2" xfId="2" applyFont="1" applyFill="1" applyBorder="1" applyAlignment="1">
      <alignment horizontal="center"/>
    </xf>
    <xf numFmtId="4" fontId="4" fillId="2" borderId="2" xfId="2" applyNumberFormat="1" applyFont="1" applyFill="1" applyBorder="1" applyAlignment="1">
      <alignment horizontal="center" vertical="center"/>
    </xf>
    <xf numFmtId="0" fontId="2" fillId="0" borderId="0" xfId="2" applyFont="1" applyFill="1" applyAlignment="1">
      <alignment horizontal="right"/>
    </xf>
    <xf numFmtId="49" fontId="2" fillId="0" borderId="0" xfId="2" applyNumberFormat="1" applyFont="1" applyFill="1" applyAlignment="1">
      <alignment vertical="justify" wrapText="1"/>
    </xf>
    <xf numFmtId="0" fontId="2" fillId="0" borderId="0" xfId="2" applyFont="1" applyFill="1" applyAlignment="1"/>
    <xf numFmtId="49" fontId="2" fillId="0" borderId="0" xfId="2" applyNumberFormat="1" applyFont="1" applyFill="1" applyAlignment="1">
      <alignment vertical="justify"/>
    </xf>
    <xf numFmtId="0" fontId="2" fillId="0" borderId="0" xfId="2" applyFont="1" applyFill="1" applyAlignment="1">
      <alignment horizontal="left"/>
    </xf>
    <xf numFmtId="0" fontId="2" fillId="0" borderId="0" xfId="0" applyFont="1" applyFill="1" applyAlignment="1">
      <alignment horizontal="center" vertical="center" wrapText="1"/>
    </xf>
    <xf numFmtId="4" fontId="2" fillId="2" borderId="2" xfId="2" applyNumberFormat="1" applyFont="1" applyFill="1" applyBorder="1" applyAlignment="1">
      <alignment horizontal="left" vertical="center"/>
    </xf>
  </cellXfs>
  <cellStyles count="3">
    <cellStyle name="Обычный" xfId="0" builtinId="0"/>
    <cellStyle name="Обычный_Приложение_06_доходы" xfId="2"/>
    <cellStyle name="Процентный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30"/>
  <sheetViews>
    <sheetView tabSelected="1" view="pageBreakPreview" topLeftCell="A79" zoomScale="90" zoomScaleSheetLayoutView="90" workbookViewId="0">
      <selection activeCell="B125" sqref="B125"/>
    </sheetView>
  </sheetViews>
  <sheetFormatPr defaultColWidth="8.85546875" defaultRowHeight="15.75"/>
  <cols>
    <col min="1" max="1" width="26.7109375" style="1" customWidth="1"/>
    <col min="2" max="2" width="57.85546875" style="13" customWidth="1"/>
    <col min="3" max="3" width="15.85546875" style="2" customWidth="1"/>
    <col min="4" max="4" width="12.7109375" style="2" customWidth="1"/>
    <col min="5" max="5" width="15.28515625" style="2" customWidth="1"/>
    <col min="6" max="6" width="14.7109375" style="2" customWidth="1"/>
    <col min="7" max="7" width="9" style="2" customWidth="1"/>
    <col min="8" max="8" width="14.85546875" style="2" customWidth="1"/>
    <col min="9" max="16384" width="8.85546875" style="2"/>
  </cols>
  <sheetData>
    <row r="1" spans="1:10" ht="16.899999999999999" customHeight="1">
      <c r="A1" s="2"/>
      <c r="B1" s="22" t="s">
        <v>161</v>
      </c>
      <c r="F1" s="41" t="s">
        <v>163</v>
      </c>
      <c r="G1" s="41"/>
      <c r="H1" s="41"/>
      <c r="I1" s="39"/>
      <c r="J1" s="39"/>
    </row>
    <row r="2" spans="1:10" ht="15.6" customHeight="1">
      <c r="A2" s="2"/>
      <c r="B2" s="22"/>
      <c r="F2" s="41" t="s">
        <v>162</v>
      </c>
      <c r="G2" s="41"/>
      <c r="H2" s="41"/>
      <c r="I2" s="38"/>
      <c r="J2" s="28"/>
    </row>
    <row r="3" spans="1:10" ht="15.6" customHeight="1">
      <c r="A3" s="2"/>
      <c r="B3" s="22"/>
      <c r="F3" s="41" t="s">
        <v>188</v>
      </c>
      <c r="G3" s="41"/>
      <c r="H3" s="41"/>
      <c r="I3" s="40"/>
      <c r="J3" s="40"/>
    </row>
    <row r="4" spans="1:10" ht="12.6" customHeight="1">
      <c r="A4" s="2"/>
      <c r="B4" s="22"/>
      <c r="C4" s="23"/>
      <c r="D4" s="27"/>
      <c r="E4" s="27"/>
      <c r="F4" s="24"/>
    </row>
    <row r="5" spans="1:10" ht="39.75" customHeight="1">
      <c r="A5" s="42" t="s">
        <v>160</v>
      </c>
      <c r="B5" s="42"/>
      <c r="C5" s="42"/>
      <c r="D5" s="42"/>
      <c r="E5" s="42"/>
      <c r="F5" s="42"/>
    </row>
    <row r="6" spans="1:10" ht="16.899999999999999" customHeight="1">
      <c r="A6" s="16"/>
      <c r="B6" s="3"/>
      <c r="F6" s="21"/>
      <c r="H6" s="37" t="s">
        <v>0</v>
      </c>
    </row>
    <row r="7" spans="1:10" ht="51" customHeight="1">
      <c r="A7" s="4" t="s">
        <v>1</v>
      </c>
      <c r="B7" s="5" t="s">
        <v>2</v>
      </c>
      <c r="C7" s="6" t="s">
        <v>165</v>
      </c>
      <c r="D7" s="33" t="s">
        <v>181</v>
      </c>
      <c r="E7" s="6" t="s">
        <v>182</v>
      </c>
      <c r="F7" s="6" t="s">
        <v>164</v>
      </c>
      <c r="G7" s="33" t="s">
        <v>181</v>
      </c>
      <c r="H7" s="34" t="s">
        <v>183</v>
      </c>
    </row>
    <row r="8" spans="1:10" ht="18" customHeight="1">
      <c r="A8" s="4">
        <v>1</v>
      </c>
      <c r="B8" s="5">
        <v>2</v>
      </c>
      <c r="C8" s="7">
        <v>3</v>
      </c>
      <c r="D8" s="7">
        <v>4</v>
      </c>
      <c r="E8" s="7">
        <v>5</v>
      </c>
      <c r="F8" s="7">
        <v>6</v>
      </c>
      <c r="G8" s="35">
        <v>7</v>
      </c>
      <c r="H8" s="35">
        <v>8</v>
      </c>
    </row>
    <row r="9" spans="1:10" s="9" customFormat="1" ht="21.6" customHeight="1">
      <c r="A9" s="8"/>
      <c r="B9" s="19" t="s">
        <v>3</v>
      </c>
      <c r="C9" s="15">
        <f>C10+C25</f>
        <v>1039630.8600000001</v>
      </c>
      <c r="D9" s="15"/>
      <c r="E9" s="15">
        <f>E10+E25</f>
        <v>1039630.8600000001</v>
      </c>
      <c r="F9" s="15">
        <f>F10+F25</f>
        <v>1062437.8999999999</v>
      </c>
      <c r="G9" s="30"/>
      <c r="H9" s="15">
        <f>H10+H25</f>
        <v>1062437.8999999999</v>
      </c>
    </row>
    <row r="10" spans="1:10" ht="20.45" customHeight="1">
      <c r="A10" s="10"/>
      <c r="B10" s="19" t="s">
        <v>4</v>
      </c>
      <c r="C10" s="15">
        <f>C11+C13+C14+C19+C22+C24</f>
        <v>914973.89000000013</v>
      </c>
      <c r="D10" s="15"/>
      <c r="E10" s="15">
        <f>E11+E13+E14+E19+E22+E24</f>
        <v>914973.89000000013</v>
      </c>
      <c r="F10" s="15">
        <f>F11+F13+F14+F19+F22+F24</f>
        <v>953839.78999999992</v>
      </c>
      <c r="G10" s="31"/>
      <c r="H10" s="15">
        <f>H11+H13+H14+H19+H22+H24</f>
        <v>953839.78999999992</v>
      </c>
    </row>
    <row r="11" spans="1:10" ht="20.45" customHeight="1">
      <c r="A11" s="11" t="s">
        <v>169</v>
      </c>
      <c r="B11" s="19" t="s">
        <v>167</v>
      </c>
      <c r="C11" s="15">
        <f>C12</f>
        <v>668914.54</v>
      </c>
      <c r="D11" s="15"/>
      <c r="E11" s="15">
        <f>E12</f>
        <v>668914.54</v>
      </c>
      <c r="F11" s="15">
        <f>F12</f>
        <v>702139.67</v>
      </c>
      <c r="G11" s="31"/>
      <c r="H11" s="15">
        <f>H12</f>
        <v>702139.67</v>
      </c>
    </row>
    <row r="12" spans="1:10" ht="23.45" customHeight="1">
      <c r="A12" s="11" t="s">
        <v>168</v>
      </c>
      <c r="B12" s="14" t="s">
        <v>5</v>
      </c>
      <c r="C12" s="15">
        <v>668914.54</v>
      </c>
      <c r="D12" s="15"/>
      <c r="E12" s="15">
        <f>C12+D12</f>
        <v>668914.54</v>
      </c>
      <c r="F12" s="15">
        <v>702139.67</v>
      </c>
      <c r="G12" s="29"/>
      <c r="H12" s="15">
        <f>F12+G12</f>
        <v>702139.67</v>
      </c>
    </row>
    <row r="13" spans="1:10" ht="36.75" customHeight="1">
      <c r="A13" s="11" t="s">
        <v>151</v>
      </c>
      <c r="B13" s="18" t="s">
        <v>6</v>
      </c>
      <c r="C13" s="15">
        <v>6743</v>
      </c>
      <c r="D13" s="15"/>
      <c r="E13" s="15">
        <f>C13+D13</f>
        <v>6743</v>
      </c>
      <c r="F13" s="15">
        <v>7012.72</v>
      </c>
      <c r="G13" s="29"/>
      <c r="H13" s="15">
        <f>F13+G13</f>
        <v>7012.72</v>
      </c>
    </row>
    <row r="14" spans="1:10" ht="24.75" customHeight="1">
      <c r="A14" s="11" t="s">
        <v>7</v>
      </c>
      <c r="B14" s="14" t="s">
        <v>8</v>
      </c>
      <c r="C14" s="15">
        <f>C15+C16+C17+C18</f>
        <v>93166.550000000017</v>
      </c>
      <c r="D14" s="15"/>
      <c r="E14" s="15">
        <f>E15+E16+E17+E18</f>
        <v>93166.550000000017</v>
      </c>
      <c r="F14" s="15">
        <f>F15+F16+F17+F18</f>
        <v>96849.299999999988</v>
      </c>
      <c r="G14" s="29"/>
      <c r="H14" s="15">
        <f>H15+H16+H17+H18</f>
        <v>96849.299999999988</v>
      </c>
    </row>
    <row r="15" spans="1:10" ht="37.15" customHeight="1">
      <c r="A15" s="11" t="s">
        <v>9</v>
      </c>
      <c r="B15" s="14" t="s">
        <v>10</v>
      </c>
      <c r="C15" s="15">
        <v>43139.8</v>
      </c>
      <c r="D15" s="15"/>
      <c r="E15" s="15">
        <f>C15+D15</f>
        <v>43139.8</v>
      </c>
      <c r="F15" s="15">
        <v>44857.599999999999</v>
      </c>
      <c r="G15" s="29"/>
      <c r="H15" s="15">
        <f>F15+G15</f>
        <v>44857.599999999999</v>
      </c>
    </row>
    <row r="16" spans="1:10" ht="34.9" customHeight="1">
      <c r="A16" s="11" t="s">
        <v>11</v>
      </c>
      <c r="B16" s="14" t="s">
        <v>12</v>
      </c>
      <c r="C16" s="15">
        <v>48231.65</v>
      </c>
      <c r="D16" s="15"/>
      <c r="E16" s="15">
        <f t="shared" ref="E16:E18" si="0">C16+D16</f>
        <v>48231.65</v>
      </c>
      <c r="F16" s="15">
        <v>50124.800000000003</v>
      </c>
      <c r="G16" s="29"/>
      <c r="H16" s="15">
        <f t="shared" ref="H16:H18" si="1">F16+G16</f>
        <v>50124.800000000003</v>
      </c>
    </row>
    <row r="17" spans="1:8" ht="25.15" customHeight="1">
      <c r="A17" s="11" t="s">
        <v>13</v>
      </c>
      <c r="B17" s="14" t="s">
        <v>14</v>
      </c>
      <c r="C17" s="15">
        <v>530</v>
      </c>
      <c r="D17" s="15"/>
      <c r="E17" s="15">
        <f t="shared" si="0"/>
        <v>530</v>
      </c>
      <c r="F17" s="15">
        <v>551.20000000000005</v>
      </c>
      <c r="G17" s="29"/>
      <c r="H17" s="15">
        <f t="shared" si="1"/>
        <v>551.20000000000005</v>
      </c>
    </row>
    <row r="18" spans="1:8" ht="37.9" customHeight="1">
      <c r="A18" s="11" t="s">
        <v>15</v>
      </c>
      <c r="B18" s="14" t="s">
        <v>16</v>
      </c>
      <c r="C18" s="15">
        <v>1265.0999999999999</v>
      </c>
      <c r="D18" s="15"/>
      <c r="E18" s="15">
        <f t="shared" si="0"/>
        <v>1265.0999999999999</v>
      </c>
      <c r="F18" s="15">
        <v>1315.7</v>
      </c>
      <c r="G18" s="29"/>
      <c r="H18" s="15">
        <f t="shared" si="1"/>
        <v>1315.7</v>
      </c>
    </row>
    <row r="19" spans="1:8" ht="24" customHeight="1">
      <c r="A19" s="11" t="s">
        <v>17</v>
      </c>
      <c r="B19" s="14" t="s">
        <v>18</v>
      </c>
      <c r="C19" s="15">
        <f>C20+C21</f>
        <v>135554</v>
      </c>
      <c r="D19" s="15"/>
      <c r="E19" s="15">
        <f>E20+E21</f>
        <v>135554</v>
      </c>
      <c r="F19" s="15">
        <f>F20+F21</f>
        <v>136819</v>
      </c>
      <c r="G19" s="29"/>
      <c r="H19" s="15">
        <f>H20+H21</f>
        <v>136819</v>
      </c>
    </row>
    <row r="20" spans="1:8" ht="21.6" customHeight="1">
      <c r="A20" s="11" t="s">
        <v>19</v>
      </c>
      <c r="B20" s="14" t="s">
        <v>20</v>
      </c>
      <c r="C20" s="15">
        <v>25769</v>
      </c>
      <c r="D20" s="15"/>
      <c r="E20" s="15">
        <f>C20+D20</f>
        <v>25769</v>
      </c>
      <c r="F20" s="15">
        <v>26635</v>
      </c>
      <c r="G20" s="29"/>
      <c r="H20" s="15">
        <f>F20+G20</f>
        <v>26635</v>
      </c>
    </row>
    <row r="21" spans="1:8" ht="25.9" customHeight="1">
      <c r="A21" s="11" t="s">
        <v>166</v>
      </c>
      <c r="B21" s="14" t="s">
        <v>21</v>
      </c>
      <c r="C21" s="15">
        <v>109785</v>
      </c>
      <c r="D21" s="15"/>
      <c r="E21" s="15">
        <f>C21+D21</f>
        <v>109785</v>
      </c>
      <c r="F21" s="15">
        <v>110184</v>
      </c>
      <c r="G21" s="29"/>
      <c r="H21" s="15">
        <f>F21+G21</f>
        <v>110184</v>
      </c>
    </row>
    <row r="22" spans="1:8" ht="39" customHeight="1">
      <c r="A22" s="11" t="s">
        <v>146</v>
      </c>
      <c r="B22" s="20" t="s">
        <v>147</v>
      </c>
      <c r="C22" s="15">
        <f>C23</f>
        <v>2</v>
      </c>
      <c r="D22" s="15"/>
      <c r="E22" s="15">
        <f>E23</f>
        <v>2</v>
      </c>
      <c r="F22" s="15">
        <f>F23</f>
        <v>2</v>
      </c>
      <c r="G22" s="29"/>
      <c r="H22" s="15">
        <f>H23</f>
        <v>2</v>
      </c>
    </row>
    <row r="23" spans="1:8" ht="36" customHeight="1">
      <c r="A23" s="11" t="s">
        <v>148</v>
      </c>
      <c r="B23" s="20" t="s">
        <v>149</v>
      </c>
      <c r="C23" s="15">
        <v>2</v>
      </c>
      <c r="D23" s="15"/>
      <c r="E23" s="15">
        <f>C23+D23</f>
        <v>2</v>
      </c>
      <c r="F23" s="15">
        <v>2</v>
      </c>
      <c r="G23" s="29"/>
      <c r="H23" s="15">
        <f>F23+G23</f>
        <v>2</v>
      </c>
    </row>
    <row r="24" spans="1:8" ht="25.15" customHeight="1">
      <c r="A24" s="11" t="s">
        <v>22</v>
      </c>
      <c r="B24" s="14" t="s">
        <v>23</v>
      </c>
      <c r="C24" s="15">
        <v>10593.8</v>
      </c>
      <c r="D24" s="15"/>
      <c r="E24" s="15">
        <f>C24+D24</f>
        <v>10593.8</v>
      </c>
      <c r="F24" s="15">
        <v>11017.1</v>
      </c>
      <c r="G24" s="29"/>
      <c r="H24" s="15">
        <f>F24+G24</f>
        <v>11017.1</v>
      </c>
    </row>
    <row r="25" spans="1:8" ht="22.9" customHeight="1">
      <c r="A25" s="11"/>
      <c r="B25" s="19" t="s">
        <v>24</v>
      </c>
      <c r="C25" s="15">
        <f>C26+C38+C41+C44+C45+C40</f>
        <v>124656.97</v>
      </c>
      <c r="D25" s="15"/>
      <c r="E25" s="15">
        <f>E26+E38+E41+E44+E45+E40</f>
        <v>124656.97</v>
      </c>
      <c r="F25" s="15">
        <f>F26+F38+F41+F44+F45+F40</f>
        <v>108598.11</v>
      </c>
      <c r="G25" s="29"/>
      <c r="H25" s="15">
        <f>H26+H38+H41+H44+H45+H40</f>
        <v>108598.11</v>
      </c>
    </row>
    <row r="26" spans="1:8" ht="35.25" customHeight="1">
      <c r="A26" s="11" t="s">
        <v>25</v>
      </c>
      <c r="B26" s="19" t="s">
        <v>26</v>
      </c>
      <c r="C26" s="15">
        <f>C27+C28+C31+C32</f>
        <v>75696.86</v>
      </c>
      <c r="D26" s="15"/>
      <c r="E26" s="15">
        <f>E27+E28+E31+E32</f>
        <v>75696.86</v>
      </c>
      <c r="F26" s="15">
        <f>F27+F28+F31+F32</f>
        <v>70933.05</v>
      </c>
      <c r="G26" s="29"/>
      <c r="H26" s="15">
        <f>H27+H28+H31+H32</f>
        <v>70933.05</v>
      </c>
    </row>
    <row r="27" spans="1:8" ht="63" customHeight="1">
      <c r="A27" s="11" t="s">
        <v>27</v>
      </c>
      <c r="B27" s="19" t="s">
        <v>28</v>
      </c>
      <c r="C27" s="15">
        <v>10.6</v>
      </c>
      <c r="D27" s="15"/>
      <c r="E27" s="15">
        <f>C27+D27</f>
        <v>10.6</v>
      </c>
      <c r="F27" s="15">
        <v>11</v>
      </c>
      <c r="G27" s="29"/>
      <c r="H27" s="15">
        <f>F27+G27</f>
        <v>11</v>
      </c>
    </row>
    <row r="28" spans="1:8" ht="24" customHeight="1">
      <c r="A28" s="11"/>
      <c r="B28" s="18" t="s">
        <v>29</v>
      </c>
      <c r="C28" s="15">
        <f>C29+C30</f>
        <v>41041</v>
      </c>
      <c r="D28" s="15"/>
      <c r="E28" s="15">
        <f>E29+E30</f>
        <v>41041</v>
      </c>
      <c r="F28" s="15">
        <f>F29+F30</f>
        <v>39226</v>
      </c>
      <c r="G28" s="29"/>
      <c r="H28" s="15">
        <f>H29+H30</f>
        <v>39226</v>
      </c>
    </row>
    <row r="29" spans="1:8" ht="81" customHeight="1">
      <c r="A29" s="11" t="s">
        <v>30</v>
      </c>
      <c r="B29" s="18" t="s">
        <v>31</v>
      </c>
      <c r="C29" s="15">
        <v>24607</v>
      </c>
      <c r="D29" s="15"/>
      <c r="E29" s="15">
        <f>C29+D29</f>
        <v>24607</v>
      </c>
      <c r="F29" s="15">
        <v>22792</v>
      </c>
      <c r="G29" s="29"/>
      <c r="H29" s="15">
        <f>F29+G29</f>
        <v>22792</v>
      </c>
    </row>
    <row r="30" spans="1:8" ht="84.75" customHeight="1">
      <c r="A30" s="11" t="s">
        <v>32</v>
      </c>
      <c r="B30" s="18" t="s">
        <v>33</v>
      </c>
      <c r="C30" s="15">
        <v>16434</v>
      </c>
      <c r="D30" s="15"/>
      <c r="E30" s="15">
        <f>C30+D30</f>
        <v>16434</v>
      </c>
      <c r="F30" s="15">
        <v>16434</v>
      </c>
      <c r="G30" s="29"/>
      <c r="H30" s="15">
        <f>F30+G30</f>
        <v>16434</v>
      </c>
    </row>
    <row r="31" spans="1:8" ht="70.900000000000006" customHeight="1">
      <c r="A31" s="11" t="s">
        <v>34</v>
      </c>
      <c r="B31" s="18" t="s">
        <v>35</v>
      </c>
      <c r="C31" s="15">
        <v>63</v>
      </c>
      <c r="D31" s="15"/>
      <c r="E31" s="15">
        <f>C31+D31</f>
        <v>63</v>
      </c>
      <c r="F31" s="15">
        <v>63</v>
      </c>
      <c r="G31" s="29"/>
      <c r="H31" s="15">
        <f>F31+G31</f>
        <v>63</v>
      </c>
    </row>
    <row r="32" spans="1:8" ht="96" customHeight="1">
      <c r="A32" s="11" t="s">
        <v>36</v>
      </c>
      <c r="B32" s="18" t="s">
        <v>37</v>
      </c>
      <c r="C32" s="15">
        <f>C33+C34+C35+C36+C37</f>
        <v>34582.26</v>
      </c>
      <c r="D32" s="15"/>
      <c r="E32" s="15">
        <f>E33+E34+E35+E36+E37</f>
        <v>34582.26</v>
      </c>
      <c r="F32" s="15">
        <f>F33+F34+F35+F36+F37</f>
        <v>31633.05</v>
      </c>
      <c r="G32" s="29"/>
      <c r="H32" s="15">
        <f>H33+H34+H35+H36+H37</f>
        <v>31633.05</v>
      </c>
    </row>
    <row r="33" spans="1:8" ht="51" customHeight="1">
      <c r="A33" s="11" t="s">
        <v>38</v>
      </c>
      <c r="B33" s="18" t="s">
        <v>39</v>
      </c>
      <c r="C33" s="15">
        <v>22988.47</v>
      </c>
      <c r="D33" s="15"/>
      <c r="E33" s="15">
        <f>C33+D33</f>
        <v>22988.47</v>
      </c>
      <c r="F33" s="15">
        <v>22703.46</v>
      </c>
      <c r="G33" s="29"/>
      <c r="H33" s="15">
        <f>F33+G33</f>
        <v>22703.46</v>
      </c>
    </row>
    <row r="34" spans="1:8" ht="51" customHeight="1">
      <c r="A34" s="11" t="s">
        <v>40</v>
      </c>
      <c r="B34" s="18" t="s">
        <v>41</v>
      </c>
      <c r="C34" s="15">
        <v>7630.55</v>
      </c>
      <c r="D34" s="15"/>
      <c r="E34" s="15">
        <f t="shared" ref="E34:E37" si="2">C34+D34</f>
        <v>7630.55</v>
      </c>
      <c r="F34" s="15">
        <v>7308.67</v>
      </c>
      <c r="G34" s="29"/>
      <c r="H34" s="15">
        <f t="shared" ref="H34:H37" si="3">F34+G34</f>
        <v>7308.67</v>
      </c>
    </row>
    <row r="35" spans="1:8" ht="51" customHeight="1">
      <c r="A35" s="11" t="s">
        <v>42</v>
      </c>
      <c r="B35" s="18" t="s">
        <v>43</v>
      </c>
      <c r="C35" s="15">
        <v>450.13</v>
      </c>
      <c r="D35" s="15"/>
      <c r="E35" s="15">
        <f t="shared" si="2"/>
        <v>450.13</v>
      </c>
      <c r="F35" s="15">
        <v>450.13</v>
      </c>
      <c r="G35" s="29"/>
      <c r="H35" s="15">
        <f t="shared" si="3"/>
        <v>450.13</v>
      </c>
    </row>
    <row r="36" spans="1:8" ht="51" customHeight="1">
      <c r="A36" s="11" t="s">
        <v>44</v>
      </c>
      <c r="B36" s="18" t="s">
        <v>45</v>
      </c>
      <c r="C36" s="15">
        <v>1161.8599999999999</v>
      </c>
      <c r="D36" s="15"/>
      <c r="E36" s="15">
        <f t="shared" si="2"/>
        <v>1161.8599999999999</v>
      </c>
      <c r="F36" s="15">
        <v>1161.8599999999999</v>
      </c>
      <c r="G36" s="29"/>
      <c r="H36" s="15">
        <f t="shared" si="3"/>
        <v>1161.8599999999999</v>
      </c>
    </row>
    <row r="37" spans="1:8" ht="51" customHeight="1">
      <c r="A37" s="11" t="s">
        <v>46</v>
      </c>
      <c r="B37" s="18" t="s">
        <v>47</v>
      </c>
      <c r="C37" s="15">
        <v>2351.25</v>
      </c>
      <c r="D37" s="15"/>
      <c r="E37" s="15">
        <f t="shared" si="2"/>
        <v>2351.25</v>
      </c>
      <c r="F37" s="15">
        <v>8.93</v>
      </c>
      <c r="G37" s="29"/>
      <c r="H37" s="15">
        <f t="shared" si="3"/>
        <v>8.93</v>
      </c>
    </row>
    <row r="38" spans="1:8" ht="21.75" customHeight="1">
      <c r="A38" s="11" t="s">
        <v>48</v>
      </c>
      <c r="B38" s="14" t="s">
        <v>49</v>
      </c>
      <c r="C38" s="15">
        <f>C39</f>
        <v>21790</v>
      </c>
      <c r="D38" s="15"/>
      <c r="E38" s="15">
        <f>E39</f>
        <v>21790</v>
      </c>
      <c r="F38" s="15">
        <f>F39</f>
        <v>21805</v>
      </c>
      <c r="G38" s="29"/>
      <c r="H38" s="15">
        <f>H39</f>
        <v>21805</v>
      </c>
    </row>
    <row r="39" spans="1:8" ht="21" customHeight="1">
      <c r="A39" s="11" t="s">
        <v>50</v>
      </c>
      <c r="B39" s="14" t="s">
        <v>51</v>
      </c>
      <c r="C39" s="15">
        <v>21790</v>
      </c>
      <c r="D39" s="15"/>
      <c r="E39" s="15">
        <f>C39+D39</f>
        <v>21790</v>
      </c>
      <c r="F39" s="15">
        <v>21805</v>
      </c>
      <c r="G39" s="29"/>
      <c r="H39" s="15">
        <f>F39+G39</f>
        <v>21805</v>
      </c>
    </row>
    <row r="40" spans="1:8" ht="35.25" customHeight="1">
      <c r="A40" s="11" t="s">
        <v>52</v>
      </c>
      <c r="B40" s="14" t="s">
        <v>53</v>
      </c>
      <c r="C40" s="15">
        <v>1642.04</v>
      </c>
      <c r="D40" s="15"/>
      <c r="E40" s="15">
        <f>C40+D40</f>
        <v>1642.04</v>
      </c>
      <c r="F40" s="15">
        <v>1707.72</v>
      </c>
      <c r="G40" s="29"/>
      <c r="H40" s="15">
        <f>F40+G40</f>
        <v>1707.72</v>
      </c>
    </row>
    <row r="41" spans="1:8" ht="33.75" customHeight="1">
      <c r="A41" s="11" t="s">
        <v>54</v>
      </c>
      <c r="B41" s="14" t="s">
        <v>55</v>
      </c>
      <c r="C41" s="15">
        <f>C42+C43</f>
        <v>16478.68</v>
      </c>
      <c r="D41" s="15"/>
      <c r="E41" s="15">
        <f>E42+E43</f>
        <v>16478.68</v>
      </c>
      <c r="F41" s="15">
        <f>F42+F43</f>
        <v>4819.6400000000003</v>
      </c>
      <c r="G41" s="29"/>
      <c r="H41" s="15">
        <f>H42+H43</f>
        <v>4819.6400000000003</v>
      </c>
    </row>
    <row r="42" spans="1:8" ht="99.75" customHeight="1">
      <c r="A42" s="11" t="s">
        <v>56</v>
      </c>
      <c r="B42" s="18" t="s">
        <v>57</v>
      </c>
      <c r="C42" s="15">
        <v>16328.68</v>
      </c>
      <c r="D42" s="15"/>
      <c r="E42" s="15">
        <f>C42+D42</f>
        <v>16328.68</v>
      </c>
      <c r="F42" s="15">
        <v>4669.6400000000003</v>
      </c>
      <c r="G42" s="29"/>
      <c r="H42" s="15">
        <f>F42+G42</f>
        <v>4669.6400000000003</v>
      </c>
    </row>
    <row r="43" spans="1:8" ht="54" customHeight="1">
      <c r="A43" s="11" t="s">
        <v>58</v>
      </c>
      <c r="B43" s="14" t="s">
        <v>59</v>
      </c>
      <c r="C43" s="15">
        <v>150</v>
      </c>
      <c r="D43" s="15"/>
      <c r="E43" s="15">
        <f>C43+D43</f>
        <v>150</v>
      </c>
      <c r="F43" s="15">
        <v>150</v>
      </c>
      <c r="G43" s="29"/>
      <c r="H43" s="15">
        <f>F43+G43</f>
        <v>150</v>
      </c>
    </row>
    <row r="44" spans="1:8" ht="22.15" customHeight="1">
      <c r="A44" s="11" t="s">
        <v>60</v>
      </c>
      <c r="B44" s="14" t="s">
        <v>61</v>
      </c>
      <c r="C44" s="15">
        <v>9018.19</v>
      </c>
      <c r="D44" s="15"/>
      <c r="E44" s="15">
        <f t="shared" ref="E44:E45" si="4">C44+D44</f>
        <v>9018.19</v>
      </c>
      <c r="F44" s="15">
        <v>9300.2999999999993</v>
      </c>
      <c r="G44" s="29"/>
      <c r="H44" s="15">
        <f t="shared" ref="H44:H45" si="5">F44+G44</f>
        <v>9300.2999999999993</v>
      </c>
    </row>
    <row r="45" spans="1:8" ht="24" customHeight="1">
      <c r="A45" s="11" t="s">
        <v>62</v>
      </c>
      <c r="B45" s="14" t="s">
        <v>63</v>
      </c>
      <c r="C45" s="15">
        <v>31.2</v>
      </c>
      <c r="D45" s="15"/>
      <c r="E45" s="15">
        <f t="shared" si="4"/>
        <v>31.2</v>
      </c>
      <c r="F45" s="15">
        <v>32.4</v>
      </c>
      <c r="G45" s="29"/>
      <c r="H45" s="15">
        <f t="shared" si="5"/>
        <v>32.4</v>
      </c>
    </row>
    <row r="46" spans="1:8" ht="26.45" customHeight="1">
      <c r="A46" s="11" t="s">
        <v>64</v>
      </c>
      <c r="B46" s="14" t="s">
        <v>65</v>
      </c>
      <c r="C46" s="15">
        <f>C47</f>
        <v>2082379.1</v>
      </c>
      <c r="D46" s="15">
        <f>D47</f>
        <v>94888.099999999991</v>
      </c>
      <c r="E46" s="15">
        <f>E47</f>
        <v>2177267.1999999997</v>
      </c>
      <c r="F46" s="15">
        <f>F47</f>
        <v>1998333.5</v>
      </c>
      <c r="G46" s="29"/>
      <c r="H46" s="15">
        <f>H47</f>
        <v>1998333.5</v>
      </c>
    </row>
    <row r="47" spans="1:8" ht="33.75" customHeight="1">
      <c r="A47" s="11" t="s">
        <v>66</v>
      </c>
      <c r="B47" s="14" t="s">
        <v>67</v>
      </c>
      <c r="C47" s="15">
        <f>C48+C52+C64+C94</f>
        <v>2082379.1</v>
      </c>
      <c r="D47" s="15">
        <f>D48+D52+D64+D94</f>
        <v>94888.099999999991</v>
      </c>
      <c r="E47" s="15">
        <f>E48+E52+E64+E94</f>
        <v>2177267.1999999997</v>
      </c>
      <c r="F47" s="15">
        <f>F48+F52+F64+F94</f>
        <v>1998333.5</v>
      </c>
      <c r="G47" s="29"/>
      <c r="H47" s="15">
        <f>H48+H52+H64+H94</f>
        <v>1998333.5</v>
      </c>
    </row>
    <row r="48" spans="1:8" ht="33.75" customHeight="1">
      <c r="A48" s="11" t="s">
        <v>108</v>
      </c>
      <c r="B48" s="14" t="s">
        <v>107</v>
      </c>
      <c r="C48" s="15">
        <f>SUM(C49:C51)</f>
        <v>989711.6</v>
      </c>
      <c r="D48" s="36">
        <f>SUM(D49:D51)</f>
        <v>0</v>
      </c>
      <c r="E48" s="15">
        <f>SUM(E49:E51)</f>
        <v>989711.6</v>
      </c>
      <c r="F48" s="15">
        <f>SUM(F49:F51)</f>
        <v>921790.8</v>
      </c>
      <c r="G48" s="29"/>
      <c r="H48" s="15">
        <f>SUM(H49:H51)</f>
        <v>921790.8</v>
      </c>
    </row>
    <row r="49" spans="1:8" ht="67.5" customHeight="1">
      <c r="A49" s="11" t="s">
        <v>103</v>
      </c>
      <c r="B49" s="14" t="s">
        <v>68</v>
      </c>
      <c r="C49" s="15">
        <v>192770.6</v>
      </c>
      <c r="D49" s="15"/>
      <c r="E49" s="15">
        <f>C49+D49</f>
        <v>192770.6</v>
      </c>
      <c r="F49" s="15">
        <v>175978.6</v>
      </c>
      <c r="G49" s="29"/>
      <c r="H49" s="15">
        <f>F49+G49</f>
        <v>175978.6</v>
      </c>
    </row>
    <row r="50" spans="1:8" ht="54" customHeight="1">
      <c r="A50" s="11" t="s">
        <v>104</v>
      </c>
      <c r="B50" s="14" t="s">
        <v>69</v>
      </c>
      <c r="C50" s="15">
        <v>130530</v>
      </c>
      <c r="D50" s="15"/>
      <c r="E50" s="15">
        <f t="shared" ref="E50:E51" si="6">C50+D50</f>
        <v>130530</v>
      </c>
      <c r="F50" s="15">
        <v>144475.20000000001</v>
      </c>
      <c r="G50" s="29"/>
      <c r="H50" s="15">
        <f t="shared" ref="H50:H51" si="7">F50+G50</f>
        <v>144475.20000000001</v>
      </c>
    </row>
    <row r="51" spans="1:8" ht="50.25" customHeight="1">
      <c r="A51" s="11" t="s">
        <v>105</v>
      </c>
      <c r="B51" s="14" t="s">
        <v>70</v>
      </c>
      <c r="C51" s="15">
        <v>666411</v>
      </c>
      <c r="D51" s="15"/>
      <c r="E51" s="15">
        <f t="shared" si="6"/>
        <v>666411</v>
      </c>
      <c r="F51" s="15">
        <v>601337</v>
      </c>
      <c r="G51" s="29"/>
      <c r="H51" s="15">
        <f t="shared" si="7"/>
        <v>601337</v>
      </c>
    </row>
    <row r="52" spans="1:8" ht="36" customHeight="1">
      <c r="A52" s="11" t="s">
        <v>110</v>
      </c>
      <c r="B52" s="14" t="s">
        <v>109</v>
      </c>
      <c r="C52" s="15">
        <f>SUM(C53:C56)</f>
        <v>53779.200000000004</v>
      </c>
      <c r="D52" s="15">
        <f>SUM(D53:D56)</f>
        <v>94888.099999999991</v>
      </c>
      <c r="E52" s="15">
        <f>SUM(E53:E56)</f>
        <v>148667.30000000002</v>
      </c>
      <c r="F52" s="15">
        <f>SUM(F53:F56)</f>
        <v>36924.5</v>
      </c>
      <c r="G52" s="29"/>
      <c r="H52" s="15">
        <f>SUM(H53:H56)</f>
        <v>36924.5</v>
      </c>
    </row>
    <row r="53" spans="1:8" ht="81" customHeight="1">
      <c r="A53" s="11" t="s">
        <v>116</v>
      </c>
      <c r="B53" s="14" t="s">
        <v>97</v>
      </c>
      <c r="C53" s="15">
        <v>16849</v>
      </c>
      <c r="D53" s="15"/>
      <c r="E53" s="15">
        <f>C53+D53</f>
        <v>16849</v>
      </c>
      <c r="F53" s="15"/>
      <c r="G53" s="29"/>
      <c r="H53" s="36">
        <f>F53+G53</f>
        <v>0</v>
      </c>
    </row>
    <row r="54" spans="1:8" ht="120.6" customHeight="1">
      <c r="A54" s="11" t="s">
        <v>184</v>
      </c>
      <c r="B54" s="14" t="s">
        <v>185</v>
      </c>
      <c r="C54" s="15"/>
      <c r="D54" s="15">
        <v>4744.3999999999996</v>
      </c>
      <c r="E54" s="15">
        <f>C54+D54</f>
        <v>4744.3999999999996</v>
      </c>
      <c r="F54" s="15"/>
      <c r="G54" s="29"/>
      <c r="H54" s="15"/>
    </row>
    <row r="55" spans="1:8" ht="183.6" customHeight="1">
      <c r="A55" s="11" t="s">
        <v>186</v>
      </c>
      <c r="B55" s="14" t="s">
        <v>187</v>
      </c>
      <c r="C55" s="15"/>
      <c r="D55" s="15">
        <v>90143.7</v>
      </c>
      <c r="E55" s="15">
        <f t="shared" ref="E55" si="8">C55+D55</f>
        <v>90143.7</v>
      </c>
      <c r="F55" s="15"/>
      <c r="G55" s="29"/>
      <c r="H55" s="15"/>
    </row>
    <row r="56" spans="1:8" ht="24" customHeight="1">
      <c r="A56" s="11" t="s">
        <v>117</v>
      </c>
      <c r="B56" s="14" t="s">
        <v>71</v>
      </c>
      <c r="C56" s="15">
        <f>SUM(C57:C63)</f>
        <v>36930.200000000004</v>
      </c>
      <c r="D56" s="15"/>
      <c r="E56" s="15">
        <f>SUM(E57:E63)</f>
        <v>36930.200000000004</v>
      </c>
      <c r="F56" s="15">
        <f>SUM(F57:F63)</f>
        <v>36924.5</v>
      </c>
      <c r="G56" s="29"/>
      <c r="H56" s="15">
        <f>SUM(H57:H63)</f>
        <v>36924.5</v>
      </c>
    </row>
    <row r="57" spans="1:8" ht="36" customHeight="1">
      <c r="A57" s="11" t="s">
        <v>118</v>
      </c>
      <c r="B57" s="14" t="s">
        <v>72</v>
      </c>
      <c r="C57" s="15">
        <v>103.1</v>
      </c>
      <c r="D57" s="15"/>
      <c r="E57" s="15">
        <f>C57+D57</f>
        <v>103.1</v>
      </c>
      <c r="F57" s="15">
        <v>103.1</v>
      </c>
      <c r="G57" s="29"/>
      <c r="H57" s="15">
        <f>F57+G57</f>
        <v>103.1</v>
      </c>
    </row>
    <row r="58" spans="1:8" ht="36" customHeight="1">
      <c r="A58" s="11" t="s">
        <v>119</v>
      </c>
      <c r="B58" s="14" t="s">
        <v>73</v>
      </c>
      <c r="C58" s="15">
        <v>9507.7999999999993</v>
      </c>
      <c r="D58" s="15"/>
      <c r="E58" s="15">
        <f t="shared" ref="E58:E63" si="9">C58+D58</f>
        <v>9507.7999999999993</v>
      </c>
      <c r="F58" s="15">
        <v>9507.7999999999993</v>
      </c>
      <c r="G58" s="29"/>
      <c r="H58" s="15">
        <f t="shared" ref="H58:H63" si="10">F58+G58</f>
        <v>9507.7999999999993</v>
      </c>
    </row>
    <row r="59" spans="1:8" ht="66.599999999999994" customHeight="1">
      <c r="A59" s="11" t="s">
        <v>120</v>
      </c>
      <c r="B59" s="14" t="s">
        <v>171</v>
      </c>
      <c r="C59" s="15">
        <v>7896.9</v>
      </c>
      <c r="D59" s="15"/>
      <c r="E59" s="15">
        <f t="shared" si="9"/>
        <v>7896.9</v>
      </c>
      <c r="F59" s="15">
        <v>7891.2</v>
      </c>
      <c r="G59" s="29"/>
      <c r="H59" s="15">
        <f t="shared" si="10"/>
        <v>7891.2</v>
      </c>
    </row>
    <row r="60" spans="1:8" ht="211.5" customHeight="1">
      <c r="A60" s="11" t="s">
        <v>121</v>
      </c>
      <c r="B60" s="14" t="s">
        <v>170</v>
      </c>
      <c r="C60" s="15">
        <v>10723.7</v>
      </c>
      <c r="D60" s="15"/>
      <c r="E60" s="15">
        <f t="shared" si="9"/>
        <v>10723.7</v>
      </c>
      <c r="F60" s="15">
        <v>10723.7</v>
      </c>
      <c r="G60" s="29"/>
      <c r="H60" s="15">
        <f t="shared" si="10"/>
        <v>10723.7</v>
      </c>
    </row>
    <row r="61" spans="1:8" ht="41.45" customHeight="1">
      <c r="A61" s="11" t="s">
        <v>122</v>
      </c>
      <c r="B61" s="14" t="s">
        <v>74</v>
      </c>
      <c r="C61" s="15">
        <v>2044.3</v>
      </c>
      <c r="D61" s="15"/>
      <c r="E61" s="15">
        <f t="shared" si="9"/>
        <v>2044.3</v>
      </c>
      <c r="F61" s="15">
        <v>2044.3</v>
      </c>
      <c r="G61" s="29"/>
      <c r="H61" s="15">
        <f t="shared" si="10"/>
        <v>2044.3</v>
      </c>
    </row>
    <row r="62" spans="1:8" ht="51" customHeight="1">
      <c r="A62" s="11" t="s">
        <v>123</v>
      </c>
      <c r="B62" s="14" t="s">
        <v>75</v>
      </c>
      <c r="C62" s="15">
        <v>5888.1</v>
      </c>
      <c r="D62" s="15"/>
      <c r="E62" s="15">
        <f t="shared" si="9"/>
        <v>5888.1</v>
      </c>
      <c r="F62" s="15">
        <v>5888.1</v>
      </c>
      <c r="G62" s="29"/>
      <c r="H62" s="15">
        <f t="shared" si="10"/>
        <v>5888.1</v>
      </c>
    </row>
    <row r="63" spans="1:8" ht="51" customHeight="1">
      <c r="A63" s="11" t="s">
        <v>124</v>
      </c>
      <c r="B63" s="14" t="s">
        <v>75</v>
      </c>
      <c r="C63" s="15">
        <v>766.3</v>
      </c>
      <c r="D63" s="15"/>
      <c r="E63" s="15">
        <f t="shared" si="9"/>
        <v>766.3</v>
      </c>
      <c r="F63" s="15">
        <v>766.3</v>
      </c>
      <c r="G63" s="29"/>
      <c r="H63" s="15">
        <f t="shared" si="10"/>
        <v>766.3</v>
      </c>
    </row>
    <row r="64" spans="1:8" ht="43.15" customHeight="1">
      <c r="A64" s="11" t="s">
        <v>111</v>
      </c>
      <c r="B64" s="14" t="s">
        <v>76</v>
      </c>
      <c r="C64" s="15">
        <f>C65+C88+C89+C90+C91+C92+C93</f>
        <v>1032376.2</v>
      </c>
      <c r="D64" s="36">
        <f>D65+D88+D89+D90+D91+D92+D93</f>
        <v>0</v>
      </c>
      <c r="E64" s="15">
        <f>E65+E88+E89+E90+E91+E92+E93</f>
        <v>1032376.2</v>
      </c>
      <c r="F64" s="15">
        <f>F65+F88+F89+F90+F91+F92+F93</f>
        <v>1033106.1</v>
      </c>
      <c r="G64" s="29"/>
      <c r="H64" s="15">
        <f>H65+H88+H89+H90+H91+H92+H93</f>
        <v>1033106.1</v>
      </c>
    </row>
    <row r="65" spans="1:8" ht="60" customHeight="1">
      <c r="A65" s="11" t="s">
        <v>125</v>
      </c>
      <c r="B65" s="18" t="s">
        <v>77</v>
      </c>
      <c r="C65" s="15">
        <f>SUM(C66:C87)</f>
        <v>985470.89999999991</v>
      </c>
      <c r="D65" s="15"/>
      <c r="E65" s="15">
        <f>SUM(E66:E87)</f>
        <v>985470.89999999991</v>
      </c>
      <c r="F65" s="15">
        <f>SUM(F66:F87)</f>
        <v>985470.89999999991</v>
      </c>
      <c r="G65" s="29"/>
      <c r="H65" s="15">
        <f>SUM(H66:H87)</f>
        <v>985470.89999999991</v>
      </c>
    </row>
    <row r="66" spans="1:8" ht="139.9" customHeight="1">
      <c r="A66" s="11" t="s">
        <v>126</v>
      </c>
      <c r="B66" s="14" t="s">
        <v>78</v>
      </c>
      <c r="C66" s="15">
        <v>533121.19999999995</v>
      </c>
      <c r="D66" s="15"/>
      <c r="E66" s="15">
        <f>C66+D66</f>
        <v>533121.19999999995</v>
      </c>
      <c r="F66" s="15">
        <v>533121.19999999995</v>
      </c>
      <c r="G66" s="29"/>
      <c r="H66" s="15">
        <f>F66+G66</f>
        <v>533121.19999999995</v>
      </c>
    </row>
    <row r="67" spans="1:8" ht="88.9" customHeight="1">
      <c r="A67" s="11" t="s">
        <v>127</v>
      </c>
      <c r="B67" s="14" t="s">
        <v>99</v>
      </c>
      <c r="C67" s="15">
        <v>407918.2</v>
      </c>
      <c r="D67" s="15"/>
      <c r="E67" s="15">
        <f t="shared" ref="E67:E87" si="11">C67+D67</f>
        <v>407918.2</v>
      </c>
      <c r="F67" s="15">
        <v>407918.2</v>
      </c>
      <c r="G67" s="29"/>
      <c r="H67" s="15">
        <f t="shared" ref="H67:H87" si="12">F67+G67</f>
        <v>407918.2</v>
      </c>
    </row>
    <row r="68" spans="1:8" ht="71.45" customHeight="1">
      <c r="A68" s="11" t="s">
        <v>128</v>
      </c>
      <c r="B68" s="14" t="s">
        <v>102</v>
      </c>
      <c r="C68" s="15">
        <v>2946.6</v>
      </c>
      <c r="D68" s="15"/>
      <c r="E68" s="15">
        <f t="shared" si="11"/>
        <v>2946.6</v>
      </c>
      <c r="F68" s="15">
        <v>2946.6</v>
      </c>
      <c r="G68" s="29"/>
      <c r="H68" s="15">
        <f t="shared" si="12"/>
        <v>2946.6</v>
      </c>
    </row>
    <row r="69" spans="1:8" ht="73.900000000000006" customHeight="1">
      <c r="A69" s="11" t="s">
        <v>129</v>
      </c>
      <c r="B69" s="14" t="s">
        <v>79</v>
      </c>
      <c r="C69" s="15">
        <v>46.9</v>
      </c>
      <c r="D69" s="15"/>
      <c r="E69" s="15">
        <f t="shared" si="11"/>
        <v>46.9</v>
      </c>
      <c r="F69" s="15">
        <v>46.9</v>
      </c>
      <c r="G69" s="29"/>
      <c r="H69" s="15">
        <f t="shared" si="12"/>
        <v>46.9</v>
      </c>
    </row>
    <row r="70" spans="1:8" ht="72.599999999999994" customHeight="1">
      <c r="A70" s="11" t="s">
        <v>130</v>
      </c>
      <c r="B70" s="14" t="s">
        <v>80</v>
      </c>
      <c r="C70" s="15">
        <v>47</v>
      </c>
      <c r="D70" s="15"/>
      <c r="E70" s="15">
        <f t="shared" si="11"/>
        <v>47</v>
      </c>
      <c r="F70" s="15">
        <v>47</v>
      </c>
      <c r="G70" s="29"/>
      <c r="H70" s="15">
        <f t="shared" si="12"/>
        <v>47</v>
      </c>
    </row>
    <row r="71" spans="1:8" ht="76.150000000000006" customHeight="1">
      <c r="A71" s="11" t="s">
        <v>131</v>
      </c>
      <c r="B71" s="14" t="s">
        <v>80</v>
      </c>
      <c r="C71" s="15">
        <v>797</v>
      </c>
      <c r="D71" s="15"/>
      <c r="E71" s="15">
        <f t="shared" si="11"/>
        <v>797</v>
      </c>
      <c r="F71" s="15">
        <v>797</v>
      </c>
      <c r="G71" s="29"/>
      <c r="H71" s="15">
        <f t="shared" si="12"/>
        <v>797</v>
      </c>
    </row>
    <row r="72" spans="1:8" ht="62.45" customHeight="1">
      <c r="A72" s="11" t="s">
        <v>132</v>
      </c>
      <c r="B72" s="14" t="s">
        <v>81</v>
      </c>
      <c r="C72" s="15">
        <v>1115</v>
      </c>
      <c r="D72" s="15"/>
      <c r="E72" s="15">
        <f t="shared" si="11"/>
        <v>1115</v>
      </c>
      <c r="F72" s="15">
        <v>1115</v>
      </c>
      <c r="G72" s="29"/>
      <c r="H72" s="15">
        <f t="shared" si="12"/>
        <v>1115</v>
      </c>
    </row>
    <row r="73" spans="1:8" ht="126" customHeight="1">
      <c r="A73" s="11" t="s">
        <v>133</v>
      </c>
      <c r="B73" s="14" t="s">
        <v>82</v>
      </c>
      <c r="C73" s="15">
        <v>19</v>
      </c>
      <c r="D73" s="15"/>
      <c r="E73" s="15">
        <f t="shared" si="11"/>
        <v>19</v>
      </c>
      <c r="F73" s="15">
        <v>19</v>
      </c>
      <c r="G73" s="29"/>
      <c r="H73" s="15">
        <f t="shared" si="12"/>
        <v>19</v>
      </c>
    </row>
    <row r="74" spans="1:8" ht="92.45" customHeight="1">
      <c r="A74" s="11" t="s">
        <v>134</v>
      </c>
      <c r="B74" s="14" t="s">
        <v>83</v>
      </c>
      <c r="C74" s="15">
        <v>0.6</v>
      </c>
      <c r="D74" s="15"/>
      <c r="E74" s="15">
        <f t="shared" si="11"/>
        <v>0.6</v>
      </c>
      <c r="F74" s="15">
        <v>0.6</v>
      </c>
      <c r="G74" s="29"/>
      <c r="H74" s="15">
        <f t="shared" si="12"/>
        <v>0.6</v>
      </c>
    </row>
    <row r="75" spans="1:8" ht="71.45" customHeight="1">
      <c r="A75" s="11" t="s">
        <v>135</v>
      </c>
      <c r="B75" s="14" t="s">
        <v>84</v>
      </c>
      <c r="C75" s="15">
        <v>82.3</v>
      </c>
      <c r="D75" s="15"/>
      <c r="E75" s="15">
        <f t="shared" si="11"/>
        <v>82.3</v>
      </c>
      <c r="F75" s="15">
        <v>82.3</v>
      </c>
      <c r="G75" s="29"/>
      <c r="H75" s="15">
        <f t="shared" si="12"/>
        <v>82.3</v>
      </c>
    </row>
    <row r="76" spans="1:8" ht="73.900000000000006" customHeight="1">
      <c r="A76" s="11" t="s">
        <v>136</v>
      </c>
      <c r="B76" s="14" t="s">
        <v>158</v>
      </c>
      <c r="C76" s="15">
        <v>5168.6000000000004</v>
      </c>
      <c r="D76" s="15"/>
      <c r="E76" s="15">
        <f t="shared" si="11"/>
        <v>5168.6000000000004</v>
      </c>
      <c r="F76" s="15">
        <v>5168.6000000000004</v>
      </c>
      <c r="G76" s="29"/>
      <c r="H76" s="15">
        <f t="shared" si="12"/>
        <v>5168.6000000000004</v>
      </c>
    </row>
    <row r="77" spans="1:8" ht="87.6" customHeight="1">
      <c r="A77" s="11" t="s">
        <v>157</v>
      </c>
      <c r="B77" s="14" t="s">
        <v>159</v>
      </c>
      <c r="C77" s="15">
        <v>270</v>
      </c>
      <c r="D77" s="15"/>
      <c r="E77" s="15">
        <f t="shared" si="11"/>
        <v>270</v>
      </c>
      <c r="F77" s="15">
        <v>270</v>
      </c>
      <c r="G77" s="29"/>
      <c r="H77" s="15">
        <f t="shared" si="12"/>
        <v>270</v>
      </c>
    </row>
    <row r="78" spans="1:8" ht="88.9" customHeight="1">
      <c r="A78" s="11" t="s">
        <v>137</v>
      </c>
      <c r="B78" s="14" t="s">
        <v>87</v>
      </c>
      <c r="C78" s="15">
        <v>132.69999999999999</v>
      </c>
      <c r="D78" s="15"/>
      <c r="E78" s="15">
        <f t="shared" si="11"/>
        <v>132.69999999999999</v>
      </c>
      <c r="F78" s="15">
        <v>132.69999999999999</v>
      </c>
      <c r="G78" s="29"/>
      <c r="H78" s="15">
        <f t="shared" si="12"/>
        <v>132.69999999999999</v>
      </c>
    </row>
    <row r="79" spans="1:8" ht="75" customHeight="1">
      <c r="A79" s="11" t="s">
        <v>138</v>
      </c>
      <c r="B79" s="14" t="s">
        <v>155</v>
      </c>
      <c r="C79" s="15">
        <v>310</v>
      </c>
      <c r="D79" s="15"/>
      <c r="E79" s="15">
        <f t="shared" si="11"/>
        <v>310</v>
      </c>
      <c r="F79" s="15">
        <v>310</v>
      </c>
      <c r="G79" s="29"/>
      <c r="H79" s="15">
        <f t="shared" si="12"/>
        <v>310</v>
      </c>
    </row>
    <row r="80" spans="1:8" ht="106.15" customHeight="1">
      <c r="A80" s="11" t="s">
        <v>154</v>
      </c>
      <c r="B80" s="14" t="s">
        <v>156</v>
      </c>
      <c r="C80" s="15">
        <v>2.9</v>
      </c>
      <c r="D80" s="15"/>
      <c r="E80" s="15">
        <f t="shared" si="11"/>
        <v>2.9</v>
      </c>
      <c r="F80" s="15">
        <v>2.9</v>
      </c>
      <c r="G80" s="29"/>
      <c r="H80" s="15">
        <f t="shared" si="12"/>
        <v>2.9</v>
      </c>
    </row>
    <row r="81" spans="1:8" ht="180" customHeight="1">
      <c r="A81" s="11" t="s">
        <v>139</v>
      </c>
      <c r="B81" s="14" t="s">
        <v>98</v>
      </c>
      <c r="C81" s="15">
        <v>1484.5</v>
      </c>
      <c r="D81" s="15"/>
      <c r="E81" s="15">
        <f t="shared" si="11"/>
        <v>1484.5</v>
      </c>
      <c r="F81" s="15">
        <v>1484.5</v>
      </c>
      <c r="G81" s="29"/>
      <c r="H81" s="15">
        <f t="shared" si="12"/>
        <v>1484.5</v>
      </c>
    </row>
    <row r="82" spans="1:8" ht="75" customHeight="1">
      <c r="A82" s="11" t="s">
        <v>140</v>
      </c>
      <c r="B82" s="14" t="s">
        <v>88</v>
      </c>
      <c r="C82" s="15">
        <v>1.9</v>
      </c>
      <c r="D82" s="15"/>
      <c r="E82" s="15">
        <f t="shared" si="11"/>
        <v>1.9</v>
      </c>
      <c r="F82" s="15">
        <v>1.9</v>
      </c>
      <c r="G82" s="29"/>
      <c r="H82" s="15">
        <f t="shared" si="12"/>
        <v>1.9</v>
      </c>
    </row>
    <row r="83" spans="1:8" ht="58.9" customHeight="1">
      <c r="A83" s="11" t="s">
        <v>141</v>
      </c>
      <c r="B83" s="14" t="s">
        <v>101</v>
      </c>
      <c r="C83" s="15">
        <v>498.5</v>
      </c>
      <c r="D83" s="15"/>
      <c r="E83" s="15">
        <f t="shared" si="11"/>
        <v>498.5</v>
      </c>
      <c r="F83" s="15">
        <v>498.5</v>
      </c>
      <c r="G83" s="29"/>
      <c r="H83" s="15">
        <f t="shared" si="12"/>
        <v>498.5</v>
      </c>
    </row>
    <row r="84" spans="1:8" ht="54" customHeight="1">
      <c r="A84" s="11" t="s">
        <v>142</v>
      </c>
      <c r="B84" s="14" t="s">
        <v>101</v>
      </c>
      <c r="C84" s="15">
        <v>498.5</v>
      </c>
      <c r="D84" s="15"/>
      <c r="E84" s="15">
        <f t="shared" si="11"/>
        <v>498.5</v>
      </c>
      <c r="F84" s="15">
        <v>498.5</v>
      </c>
      <c r="G84" s="29"/>
      <c r="H84" s="15">
        <f t="shared" si="12"/>
        <v>498.5</v>
      </c>
    </row>
    <row r="85" spans="1:8" ht="167.45" customHeight="1">
      <c r="A85" s="11" t="s">
        <v>143</v>
      </c>
      <c r="B85" s="14" t="s">
        <v>89</v>
      </c>
      <c r="C85" s="15">
        <v>782.2</v>
      </c>
      <c r="D85" s="15"/>
      <c r="E85" s="15">
        <f t="shared" si="11"/>
        <v>782.2</v>
      </c>
      <c r="F85" s="15">
        <v>782.2</v>
      </c>
      <c r="G85" s="29"/>
      <c r="H85" s="15">
        <f t="shared" si="12"/>
        <v>782.2</v>
      </c>
    </row>
    <row r="86" spans="1:8" ht="214.9" customHeight="1">
      <c r="A86" s="11" t="s">
        <v>144</v>
      </c>
      <c r="B86" s="14" t="s">
        <v>90</v>
      </c>
      <c r="C86" s="15">
        <v>29797</v>
      </c>
      <c r="D86" s="15"/>
      <c r="E86" s="15">
        <f t="shared" si="11"/>
        <v>29797</v>
      </c>
      <c r="F86" s="15">
        <v>29797</v>
      </c>
      <c r="G86" s="29"/>
      <c r="H86" s="15">
        <f t="shared" si="12"/>
        <v>29797</v>
      </c>
    </row>
    <row r="87" spans="1:8" ht="42" customHeight="1">
      <c r="A87" s="11" t="s">
        <v>145</v>
      </c>
      <c r="B87" s="14" t="s">
        <v>100</v>
      </c>
      <c r="C87" s="15">
        <v>430.3</v>
      </c>
      <c r="D87" s="15"/>
      <c r="E87" s="15">
        <f t="shared" si="11"/>
        <v>430.3</v>
      </c>
      <c r="F87" s="15">
        <v>430.3</v>
      </c>
      <c r="G87" s="29"/>
      <c r="H87" s="15">
        <f t="shared" si="12"/>
        <v>430.3</v>
      </c>
    </row>
    <row r="88" spans="1:8" ht="114.75" customHeight="1">
      <c r="A88" s="11" t="s">
        <v>152</v>
      </c>
      <c r="B88" s="14" t="s">
        <v>85</v>
      </c>
      <c r="C88" s="15">
        <v>15666.9</v>
      </c>
      <c r="D88" s="15"/>
      <c r="E88" s="15">
        <f>C88+D88</f>
        <v>15666.9</v>
      </c>
      <c r="F88" s="15">
        <v>15666.9</v>
      </c>
      <c r="G88" s="29"/>
      <c r="H88" s="15">
        <f>F88+G88</f>
        <v>15666.9</v>
      </c>
    </row>
    <row r="89" spans="1:8" ht="75.599999999999994" customHeight="1">
      <c r="A89" s="11" t="s">
        <v>153</v>
      </c>
      <c r="B89" s="18" t="s">
        <v>86</v>
      </c>
      <c r="C89" s="15">
        <v>20776.8</v>
      </c>
      <c r="D89" s="15"/>
      <c r="E89" s="15">
        <f t="shared" ref="E89:E93" si="13">C89+D89</f>
        <v>20776.8</v>
      </c>
      <c r="F89" s="15">
        <v>21464.6</v>
      </c>
      <c r="G89" s="29"/>
      <c r="H89" s="15">
        <f t="shared" ref="H89:H93" si="14">F89+G89</f>
        <v>21464.6</v>
      </c>
    </row>
    <row r="90" spans="1:8" ht="86.45" customHeight="1">
      <c r="A90" s="11" t="s">
        <v>106</v>
      </c>
      <c r="B90" s="14" t="s">
        <v>173</v>
      </c>
      <c r="C90" s="15">
        <v>7179.2</v>
      </c>
      <c r="D90" s="15"/>
      <c r="E90" s="15">
        <f t="shared" si="13"/>
        <v>7179.2</v>
      </c>
      <c r="F90" s="15">
        <v>7179.2</v>
      </c>
      <c r="G90" s="29"/>
      <c r="H90" s="15">
        <f t="shared" si="14"/>
        <v>7179.2</v>
      </c>
    </row>
    <row r="91" spans="1:8" ht="89.45" customHeight="1">
      <c r="A91" s="11" t="s">
        <v>174</v>
      </c>
      <c r="B91" s="14" t="s">
        <v>172</v>
      </c>
      <c r="C91" s="15">
        <v>1437.4</v>
      </c>
      <c r="D91" s="15"/>
      <c r="E91" s="15">
        <f t="shared" si="13"/>
        <v>1437.4</v>
      </c>
      <c r="F91" s="15">
        <v>1442.8</v>
      </c>
      <c r="G91" s="29"/>
      <c r="H91" s="15">
        <f t="shared" si="14"/>
        <v>1442.8</v>
      </c>
    </row>
    <row r="92" spans="1:8" ht="58.15" customHeight="1">
      <c r="A92" s="11" t="s">
        <v>175</v>
      </c>
      <c r="B92" s="14" t="s">
        <v>176</v>
      </c>
      <c r="C92" s="15">
        <v>1836.2</v>
      </c>
      <c r="D92" s="15"/>
      <c r="E92" s="15">
        <f t="shared" si="13"/>
        <v>1836.2</v>
      </c>
      <c r="F92" s="15">
        <v>1872.9</v>
      </c>
      <c r="G92" s="29"/>
      <c r="H92" s="15">
        <f t="shared" si="14"/>
        <v>1872.9</v>
      </c>
    </row>
    <row r="93" spans="1:8" ht="61.9" customHeight="1">
      <c r="A93" s="11" t="s">
        <v>177</v>
      </c>
      <c r="B93" s="14" t="s">
        <v>178</v>
      </c>
      <c r="C93" s="15">
        <v>8.8000000000000007</v>
      </c>
      <c r="D93" s="15"/>
      <c r="E93" s="15">
        <f t="shared" si="13"/>
        <v>8.8000000000000007</v>
      </c>
      <c r="F93" s="15">
        <v>8.8000000000000007</v>
      </c>
      <c r="G93" s="29"/>
      <c r="H93" s="15">
        <f t="shared" si="14"/>
        <v>8.8000000000000007</v>
      </c>
    </row>
    <row r="94" spans="1:8" ht="28.15" customHeight="1">
      <c r="A94" s="11" t="s">
        <v>112</v>
      </c>
      <c r="B94" s="14" t="s">
        <v>91</v>
      </c>
      <c r="C94" s="15">
        <f>SUM(C95:C98)</f>
        <v>6512.1</v>
      </c>
      <c r="D94" s="15"/>
      <c r="E94" s="15">
        <f>SUM(E95:E98)</f>
        <v>6512.1</v>
      </c>
      <c r="F94" s="15">
        <f>SUM(F95:F98)</f>
        <v>6512.1</v>
      </c>
      <c r="G94" s="29"/>
      <c r="H94" s="15">
        <f>SUM(H95:H98)</f>
        <v>6512.1</v>
      </c>
    </row>
    <row r="95" spans="1:8" ht="90" customHeight="1">
      <c r="A95" s="11" t="s">
        <v>113</v>
      </c>
      <c r="B95" s="14" t="s">
        <v>92</v>
      </c>
      <c r="C95" s="15">
        <v>2906.3</v>
      </c>
      <c r="D95" s="15"/>
      <c r="E95" s="15">
        <f>C95+D95</f>
        <v>2906.3</v>
      </c>
      <c r="F95" s="15">
        <v>2906.3</v>
      </c>
      <c r="G95" s="29"/>
      <c r="H95" s="15">
        <f>F95+G95</f>
        <v>2906.3</v>
      </c>
    </row>
    <row r="96" spans="1:8" ht="208.5" customHeight="1">
      <c r="A96" s="11" t="s">
        <v>114</v>
      </c>
      <c r="B96" s="18" t="s">
        <v>93</v>
      </c>
      <c r="C96" s="15">
        <v>2020</v>
      </c>
      <c r="D96" s="15"/>
      <c r="E96" s="15">
        <f t="shared" ref="E96:E98" si="15">C96+D96</f>
        <v>2020</v>
      </c>
      <c r="F96" s="15">
        <v>2020</v>
      </c>
      <c r="G96" s="29"/>
      <c r="H96" s="15">
        <f t="shared" ref="H96:H98" si="16">F96+G96</f>
        <v>2020</v>
      </c>
    </row>
    <row r="97" spans="1:8" ht="68.25" customHeight="1">
      <c r="A97" s="11" t="s">
        <v>115</v>
      </c>
      <c r="B97" s="18" t="s">
        <v>94</v>
      </c>
      <c r="C97" s="15">
        <v>969</v>
      </c>
      <c r="D97" s="15"/>
      <c r="E97" s="15">
        <f t="shared" si="15"/>
        <v>969</v>
      </c>
      <c r="F97" s="15">
        <v>969</v>
      </c>
      <c r="G97" s="29"/>
      <c r="H97" s="15">
        <f t="shared" si="16"/>
        <v>969</v>
      </c>
    </row>
    <row r="98" spans="1:8" ht="42.6" customHeight="1">
      <c r="A98" s="11" t="s">
        <v>179</v>
      </c>
      <c r="B98" s="18" t="s">
        <v>180</v>
      </c>
      <c r="C98" s="15">
        <v>616.79999999999995</v>
      </c>
      <c r="D98" s="15"/>
      <c r="E98" s="15">
        <f t="shared" si="15"/>
        <v>616.79999999999995</v>
      </c>
      <c r="F98" s="15">
        <v>616.79999999999995</v>
      </c>
      <c r="G98" s="29"/>
      <c r="H98" s="15">
        <f t="shared" si="16"/>
        <v>616.79999999999995</v>
      </c>
    </row>
    <row r="99" spans="1:8" s="12" customFormat="1" ht="27.6" customHeight="1">
      <c r="A99" s="43" t="s">
        <v>95</v>
      </c>
      <c r="B99" s="43"/>
      <c r="C99" s="15">
        <f>C9+C46</f>
        <v>3122009.96</v>
      </c>
      <c r="D99" s="15">
        <f>D9+D46</f>
        <v>94888.099999999991</v>
      </c>
      <c r="E99" s="15">
        <f>E9+E46</f>
        <v>3216898.0599999996</v>
      </c>
      <c r="F99" s="15">
        <f>F9+F46</f>
        <v>3060771.4</v>
      </c>
      <c r="G99" s="32"/>
      <c r="H99" s="15">
        <f>H9+H46</f>
        <v>3060771.4</v>
      </c>
    </row>
    <row r="100" spans="1:8" s="12" customFormat="1" ht="28.15" customHeight="1">
      <c r="A100" s="25"/>
      <c r="B100" s="25"/>
      <c r="C100" s="26"/>
      <c r="D100" s="26"/>
      <c r="E100" s="26"/>
      <c r="F100" s="26"/>
    </row>
    <row r="101" spans="1:8" s="12" customFormat="1" ht="28.15" customHeight="1">
      <c r="A101" s="25"/>
      <c r="B101" s="25"/>
      <c r="C101" s="26"/>
      <c r="D101" s="26"/>
      <c r="E101" s="26"/>
      <c r="F101" s="26"/>
    </row>
    <row r="102" spans="1:8" s="12" customFormat="1" ht="28.15" customHeight="1">
      <c r="A102" s="25"/>
      <c r="B102" s="25"/>
      <c r="C102" s="26"/>
      <c r="D102" s="26"/>
      <c r="E102" s="26"/>
      <c r="F102" s="26"/>
    </row>
    <row r="103" spans="1:8" s="12" customFormat="1" ht="28.15" customHeight="1">
      <c r="A103" s="25"/>
      <c r="B103" s="25"/>
      <c r="C103" s="26"/>
      <c r="D103" s="26"/>
      <c r="E103" s="26"/>
      <c r="F103" s="26"/>
    </row>
    <row r="104" spans="1:8" s="12" customFormat="1" ht="28.15" customHeight="1">
      <c r="A104" s="25"/>
      <c r="B104" s="25"/>
      <c r="C104" s="26"/>
      <c r="D104" s="26"/>
      <c r="E104" s="26"/>
      <c r="F104" s="26"/>
    </row>
    <row r="105" spans="1:8" s="12" customFormat="1" ht="28.15" customHeight="1">
      <c r="A105" s="25"/>
      <c r="B105" s="25"/>
      <c r="C105" s="26"/>
      <c r="D105" s="26"/>
      <c r="E105" s="26"/>
      <c r="F105" s="26"/>
    </row>
    <row r="106" spans="1:8" s="12" customFormat="1" ht="28.15" customHeight="1">
      <c r="A106" s="25"/>
      <c r="B106" s="25"/>
      <c r="C106" s="26"/>
      <c r="D106" s="26"/>
      <c r="E106" s="26"/>
      <c r="F106" s="26"/>
    </row>
    <row r="107" spans="1:8" s="12" customFormat="1" ht="28.15" customHeight="1">
      <c r="A107" s="25"/>
      <c r="B107" s="25"/>
      <c r="C107" s="26"/>
      <c r="D107" s="26"/>
      <c r="E107" s="26"/>
      <c r="F107" s="26"/>
    </row>
    <row r="108" spans="1:8" s="12" customFormat="1" ht="28.15" customHeight="1">
      <c r="A108" s="25"/>
      <c r="B108" s="25"/>
      <c r="C108" s="26"/>
      <c r="D108" s="26"/>
      <c r="E108" s="26"/>
      <c r="F108" s="26"/>
    </row>
    <row r="109" spans="1:8" s="12" customFormat="1" ht="28.15" customHeight="1">
      <c r="A109" s="25"/>
      <c r="B109" s="25"/>
      <c r="C109" s="26"/>
      <c r="D109" s="26"/>
      <c r="E109" s="26"/>
      <c r="F109" s="26"/>
    </row>
    <row r="110" spans="1:8" s="12" customFormat="1" ht="28.15" customHeight="1">
      <c r="A110" s="25"/>
      <c r="B110" s="25"/>
      <c r="C110" s="26"/>
      <c r="D110" s="26"/>
      <c r="E110" s="26"/>
      <c r="F110" s="26"/>
    </row>
    <row r="111" spans="1:8" s="12" customFormat="1" ht="28.15" customHeight="1">
      <c r="A111" s="25"/>
      <c r="B111" s="25"/>
      <c r="C111" s="26"/>
      <c r="D111" s="26"/>
      <c r="E111" s="26"/>
      <c r="F111" s="26"/>
    </row>
    <row r="112" spans="1:8" s="12" customFormat="1" ht="28.15" customHeight="1">
      <c r="A112" s="25"/>
      <c r="B112" s="25"/>
      <c r="C112" s="26"/>
      <c r="D112" s="26"/>
      <c r="E112" s="26"/>
      <c r="F112" s="26"/>
    </row>
    <row r="113" spans="1:6" s="12" customFormat="1" ht="28.15" customHeight="1">
      <c r="A113" s="25"/>
      <c r="B113" s="25"/>
      <c r="C113" s="26"/>
      <c r="D113" s="26"/>
      <c r="E113" s="26"/>
      <c r="F113" s="26"/>
    </row>
    <row r="114" spans="1:6" s="12" customFormat="1" ht="28.15" customHeight="1">
      <c r="A114" s="25"/>
      <c r="B114" s="25"/>
      <c r="C114" s="26"/>
      <c r="D114" s="26"/>
      <c r="E114" s="26"/>
      <c r="F114" s="26"/>
    </row>
    <row r="115" spans="1:6" s="12" customFormat="1" ht="28.15" customHeight="1">
      <c r="A115" s="25"/>
      <c r="B115" s="25"/>
      <c r="C115" s="26"/>
      <c r="D115" s="26"/>
      <c r="E115" s="26"/>
      <c r="F115" s="26"/>
    </row>
    <row r="116" spans="1:6" s="12" customFormat="1" ht="28.15" customHeight="1">
      <c r="A116" s="25"/>
      <c r="B116" s="25"/>
      <c r="C116" s="26"/>
      <c r="D116" s="26"/>
      <c r="E116" s="26"/>
      <c r="F116" s="26"/>
    </row>
    <row r="117" spans="1:6" s="12" customFormat="1" ht="28.15" customHeight="1">
      <c r="A117" s="25"/>
      <c r="B117" s="25"/>
      <c r="C117" s="26"/>
      <c r="D117" s="26"/>
      <c r="E117" s="26"/>
      <c r="F117" s="26"/>
    </row>
    <row r="118" spans="1:6" s="12" customFormat="1" ht="28.15" customHeight="1">
      <c r="A118" s="25"/>
      <c r="B118" s="25"/>
      <c r="C118" s="26"/>
      <c r="D118" s="26"/>
      <c r="E118" s="26"/>
      <c r="F118" s="26"/>
    </row>
    <row r="119" spans="1:6" s="12" customFormat="1" ht="28.15" customHeight="1">
      <c r="A119" s="25"/>
      <c r="B119" s="25"/>
      <c r="C119" s="26"/>
      <c r="D119" s="26"/>
      <c r="E119" s="26"/>
      <c r="F119" s="26"/>
    </row>
    <row r="120" spans="1:6" s="12" customFormat="1" ht="28.15" customHeight="1">
      <c r="A120" s="25"/>
      <c r="B120" s="25"/>
      <c r="C120" s="26"/>
      <c r="D120" s="26"/>
      <c r="E120" s="26"/>
      <c r="F120" s="26"/>
    </row>
    <row r="121" spans="1:6" s="12" customFormat="1" ht="28.15" customHeight="1">
      <c r="A121" s="25"/>
      <c r="B121" s="25"/>
      <c r="C121" s="26"/>
      <c r="D121" s="26"/>
      <c r="E121" s="26"/>
      <c r="F121" s="26"/>
    </row>
    <row r="122" spans="1:6" s="12" customFormat="1" ht="28.15" customHeight="1">
      <c r="A122" s="25"/>
      <c r="B122" s="25"/>
      <c r="C122" s="26"/>
      <c r="D122" s="26"/>
      <c r="E122" s="26"/>
      <c r="F122" s="26"/>
    </row>
    <row r="123" spans="1:6" s="12" customFormat="1" ht="28.15" customHeight="1">
      <c r="A123" s="25"/>
      <c r="B123" s="25"/>
      <c r="C123" s="26"/>
      <c r="D123" s="26"/>
      <c r="E123" s="26"/>
      <c r="F123" s="26"/>
    </row>
    <row r="124" spans="1:6" s="12" customFormat="1" ht="28.15" customHeight="1">
      <c r="A124" s="25"/>
      <c r="B124" s="25"/>
      <c r="C124" s="26"/>
      <c r="D124" s="26"/>
      <c r="E124" s="26"/>
      <c r="F124" s="26"/>
    </row>
    <row r="125" spans="1:6" s="12" customFormat="1" ht="28.15" customHeight="1">
      <c r="A125" s="25"/>
      <c r="B125" s="25"/>
      <c r="C125" s="26"/>
      <c r="D125" s="26"/>
      <c r="E125" s="26"/>
      <c r="F125" s="26"/>
    </row>
    <row r="126" spans="1:6" s="12" customFormat="1" ht="28.15" customHeight="1">
      <c r="A126" s="25"/>
      <c r="B126" s="25"/>
      <c r="C126" s="26"/>
      <c r="D126" s="26"/>
      <c r="E126" s="26"/>
      <c r="F126" s="26"/>
    </row>
    <row r="127" spans="1:6" s="12" customFormat="1" ht="28.15" customHeight="1">
      <c r="A127" s="25"/>
      <c r="B127" s="25"/>
      <c r="C127" s="26"/>
      <c r="D127" s="26"/>
      <c r="E127" s="26"/>
      <c r="F127" s="26"/>
    </row>
    <row r="128" spans="1:6">
      <c r="A128" s="1" t="s">
        <v>150</v>
      </c>
    </row>
    <row r="129" spans="1:1">
      <c r="A129" s="1" t="s">
        <v>96</v>
      </c>
    </row>
    <row r="130" spans="1:1">
      <c r="A130" s="17"/>
    </row>
  </sheetData>
  <mergeCells count="5">
    <mergeCell ref="F1:H1"/>
    <mergeCell ref="F2:H2"/>
    <mergeCell ref="F3:H3"/>
    <mergeCell ref="A5:F5"/>
    <mergeCell ref="A99:B99"/>
  </mergeCells>
  <pageMargins left="0.78740157480314965" right="0.39370078740157483" top="0.59055118110236227" bottom="0.59055118110236227" header="0.31496062992125984" footer="0"/>
  <pageSetup paperSize="9" scale="55" firstPageNumber="13" orientation="portrait" useFirstPageNumber="1" r:id="rId1"/>
  <headerFooter alignWithMargins="0">
    <oddHeader>&amp;C&amp;"Times New Roman,обычный"&amp;12&amp;P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Доходы 2019-2020</vt:lpstr>
      <vt:lpstr>'Доходы 2019-2020'!Заголовки_для_печати</vt:lpstr>
      <vt:lpstr>'Доходы 2019-2020'!Область_печати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Chernogolova</dc:creator>
  <cp:lastModifiedBy>Chesnokova</cp:lastModifiedBy>
  <cp:lastPrinted>2018-04-13T04:09:50Z</cp:lastPrinted>
  <dcterms:created xsi:type="dcterms:W3CDTF">2016-10-25T08:49:12Z</dcterms:created>
  <dcterms:modified xsi:type="dcterms:W3CDTF">2018-04-13T04:09:51Z</dcterms:modified>
</cp:coreProperties>
</file>